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30\共有\8   【年金】農業者年金業務指導等事業\Ｒ７年度\加入推進\加入目標・実績\"/>
    </mc:Choice>
  </mc:AlternateContent>
  <xr:revisionPtr revIDLastSave="0" documentId="13_ncr:1_{00C1E164-8BBD-42F4-A927-9B8FEF1EEA4E}" xr6:coauthVersionLast="47" xr6:coauthVersionMax="47" xr10:uidLastSave="{00000000-0000-0000-0000-000000000000}"/>
  <bookViews>
    <workbookView xWindow="-120" yWindow="-120" windowWidth="29040" windowHeight="15720" xr2:uid="{F6E4D262-4B4A-426F-BE77-205158DE99B9}"/>
  </bookViews>
  <sheets>
    <sheet name="R7" sheetId="3" r:id="rId1"/>
  </sheets>
  <definedNames>
    <definedName name="_xlnm.Print_Area" localSheetId="0">'R7'!$A$1:$H$31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3" l="1"/>
  <c r="G27" i="3"/>
  <c r="D8" i="3" l="1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7" i="3"/>
  <c r="D27" i="3" l="1"/>
  <c r="E25" i="3" s="1"/>
  <c r="F25" i="3" s="1"/>
  <c r="C27" i="3"/>
  <c r="B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27" i="3" l="1"/>
  <c r="E13" i="3"/>
  <c r="F13" i="3" s="1"/>
  <c r="E17" i="3"/>
  <c r="F17" i="3" s="1"/>
  <c r="E15" i="3"/>
  <c r="F15" i="3" s="1"/>
  <c r="E11" i="3"/>
  <c r="F11" i="3" s="1"/>
  <c r="E19" i="3"/>
  <c r="F19" i="3" s="1"/>
  <c r="E8" i="3"/>
  <c r="F8" i="3" s="1"/>
  <c r="E9" i="3"/>
  <c r="F9" i="3" s="1"/>
  <c r="E21" i="3"/>
  <c r="F21" i="3" s="1"/>
  <c r="E10" i="3"/>
  <c r="F10" i="3" s="1"/>
  <c r="E7" i="3"/>
  <c r="E23" i="3"/>
  <c r="F23" i="3" s="1"/>
  <c r="E12" i="3"/>
  <c r="F12" i="3" s="1"/>
  <c r="E16" i="3"/>
  <c r="F16" i="3" s="1"/>
  <c r="E18" i="3"/>
  <c r="F18" i="3" s="1"/>
  <c r="E22" i="3"/>
  <c r="F22" i="3" s="1"/>
  <c r="E24" i="3"/>
  <c r="F24" i="3" s="1"/>
  <c r="E14" i="3"/>
  <c r="F14" i="3" s="1"/>
  <c r="E20" i="3"/>
  <c r="F20" i="3" s="1"/>
  <c r="E26" i="3"/>
  <c r="F26" i="3" s="1"/>
</calcChain>
</file>

<file path=xl/sharedStrings.xml><?xml version="1.0" encoding="utf-8"?>
<sst xmlns="http://schemas.openxmlformats.org/spreadsheetml/2006/main" count="38" uniqueCount="38">
  <si>
    <t>市町名</t>
    <rPh sb="0" eb="2">
      <t>シマチ</t>
    </rPh>
    <rPh sb="2" eb="3">
      <t>メイ</t>
    </rPh>
    <phoneticPr fontId="3"/>
  </si>
  <si>
    <t>基幹的農業
従事者数
 (20～59歳)
(A)</t>
    <phoneticPr fontId="6"/>
  </si>
  <si>
    <r>
      <rPr>
        <sz val="9.5"/>
        <rFont val="Yu Gothic UI Semilight"/>
        <family val="2"/>
      </rPr>
      <t xml:space="preserve">被保険者数
</t>
    </r>
    <r>
      <rPr>
        <sz val="9.5"/>
        <rFont val="Yu Gothic UI Semilight"/>
        <family val="2"/>
      </rPr>
      <t>(B)</t>
    </r>
  </si>
  <si>
    <t>加入
対象者数
(C)=(A)-(B)</t>
    <phoneticPr fontId="7"/>
  </si>
  <si>
    <t>左欄の
構成割合 (E)=(C)/(D)</t>
    <phoneticPr fontId="7"/>
  </si>
  <si>
    <t>新規加入
目標数
(G)=(F)×(E)</t>
    <phoneticPr fontId="7"/>
  </si>
  <si>
    <t>算出基礎</t>
    <rPh sb="0" eb="4">
      <t>サンシュツキソ</t>
    </rPh>
    <phoneticPr fontId="3"/>
  </si>
  <si>
    <t>計</t>
    <rPh sb="0" eb="1">
      <t>ケイ</t>
    </rPh>
    <phoneticPr fontId="3"/>
  </si>
  <si>
    <t>(D)</t>
  </si>
  <si>
    <t>(F)</t>
  </si>
  <si>
    <r>
      <rPr>
        <sz val="11.5"/>
        <rFont val="Yu Gothic UI Semilight"/>
        <family val="2"/>
      </rPr>
      <t xml:space="preserve">加入率
</t>
    </r>
    <r>
      <rPr>
        <sz val="9.5"/>
        <rFont val="Yu Gothic UI Semilight"/>
        <family val="2"/>
      </rPr>
      <t>(B)/(A)</t>
    </r>
  </si>
  <si>
    <t>※各市町の加入目標は、それぞれの項目で１名以上となるよう設定。</t>
    <rPh sb="1" eb="2">
      <t>カク</t>
    </rPh>
    <rPh sb="2" eb="4">
      <t>シマチ</t>
    </rPh>
    <rPh sb="5" eb="7">
      <t>カニュウ</t>
    </rPh>
    <rPh sb="7" eb="9">
      <t>モクヒョウ</t>
    </rPh>
    <rPh sb="16" eb="18">
      <t>コウモク</t>
    </rPh>
    <rPh sb="20" eb="23">
      <t>メイイジョウ</t>
    </rPh>
    <rPh sb="28" eb="30">
      <t>セッテイ</t>
    </rPh>
    <phoneticPr fontId="3"/>
  </si>
  <si>
    <t>目標「１委員・１期・１人以上の新規加入者を確保」</t>
    <rPh sb="0" eb="2">
      <t>モクヒョウ</t>
    </rPh>
    <rPh sb="4" eb="6">
      <t>イイン</t>
    </rPh>
    <rPh sb="8" eb="9">
      <t>キ</t>
    </rPh>
    <rPh sb="11" eb="12">
      <t>ニン</t>
    </rPh>
    <rPh sb="12" eb="14">
      <t>イジョウ</t>
    </rPh>
    <rPh sb="15" eb="17">
      <t>シンキ</t>
    </rPh>
    <rPh sb="17" eb="20">
      <t>カニュウシャ</t>
    </rPh>
    <rPh sb="21" eb="23">
      <t>カクホ</t>
    </rPh>
    <phoneticPr fontId="3"/>
  </si>
  <si>
    <t>【若い農業者及び女性農業者等への周知徹底、加入者累計１５万人早期達成強化運動】</t>
    <rPh sb="6" eb="7">
      <t>オヨ</t>
    </rPh>
    <phoneticPr fontId="3"/>
  </si>
  <si>
    <t>※基幹的農業従事者数は2020年農林業センサスの都道府県別概算値を市町村別に推計（小数点以下は切り上げ）。</t>
    <rPh sb="47" eb="48">
      <t>キ</t>
    </rPh>
    <rPh sb="49" eb="50">
      <t>ア</t>
    </rPh>
    <phoneticPr fontId="3"/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</si>
  <si>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</si>
  <si>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</si>
  <si>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</si>
  <si>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</si>
  <si>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</si>
  <si>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</si>
  <si>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</si>
  <si>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嬉野市</t>
  </si>
  <si>
    <t>神埼市</t>
  </si>
  <si>
    <t>吉野ケ里町</t>
  </si>
  <si>
    <t>基山町</t>
  </si>
  <si>
    <t>上峰町</t>
  </si>
  <si>
    <t>みやき町</t>
  </si>
  <si>
    <t>玄海町</t>
  </si>
  <si>
    <t>有田町</t>
  </si>
  <si>
    <t>大町町</t>
  </si>
  <si>
    <t>江北町</t>
  </si>
  <si>
    <t>白石町</t>
  </si>
  <si>
    <t>太良町</t>
  </si>
  <si>
    <t>小城市</t>
  </si>
  <si>
    <t>令和７年度 農業者年金新規加入目標</t>
    <rPh sb="0" eb="2">
      <t>レイワ</t>
    </rPh>
    <rPh sb="3" eb="4">
      <t>ネン</t>
    </rPh>
    <rPh sb="4" eb="5">
      <t>ド</t>
    </rPh>
    <rPh sb="6" eb="9">
      <t>ノウギョウシャ</t>
    </rPh>
    <rPh sb="9" eb="11">
      <t>ネンキン</t>
    </rPh>
    <rPh sb="11" eb="13">
      <t>シンキ</t>
    </rPh>
    <rPh sb="13" eb="17">
      <t>カニュウモクヒョウ</t>
    </rPh>
    <phoneticPr fontId="3"/>
  </si>
  <si>
    <t>令和７年度
目標</t>
    <rPh sb="0" eb="2">
      <t>レイワ</t>
    </rPh>
    <rPh sb="3" eb="5">
      <t>ネンド</t>
    </rPh>
    <rPh sb="6" eb="8">
      <t>モクヒョウ</t>
    </rPh>
    <phoneticPr fontId="3"/>
  </si>
  <si>
    <t>※被保険者数は令和7年3月末時点。</t>
    <rPh sb="1" eb="6">
      <t>ヒホケンシャスウ</t>
    </rPh>
    <rPh sb="7" eb="9">
      <t>レイワ</t>
    </rPh>
    <rPh sb="10" eb="11">
      <t>ネン</t>
    </rPh>
    <rPh sb="12" eb="14">
      <t>ガツマツ</t>
    </rPh>
    <rPh sb="14" eb="16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</si>
</sst>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[Red]\(#,##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9.5"/>
      <name val="Yu Gothic UI Semilight"/>
      <family val="2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.5"/>
      <name val="Yu Gothic UI Semilight"/>
      <family val="2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thick">
        <color rgb="FFFF0000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ck">
        <color rgb="FFFF0000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ck">
        <color rgb="FFFF0000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auto="1"/>
      </bottom>
      <diagonal/>
    </border>
    <border>
      <left style="thin">
        <color indexed="64"/>
      </left>
      <right/>
      <top style="double">
        <color auto="1"/>
      </top>
      <bottom style="medium">
        <color auto="1"/>
      </bottom>
      <diagonal/>
    </border>
    <border>
      <left style="thick">
        <color rgb="FFFF0000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ck">
        <color rgb="FFFF0000"/>
      </left>
      <right style="thick">
        <color rgb="FFFF0000"/>
      </right>
      <top style="medium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7" fontId="17" fillId="0" borderId="1" xfId="0" applyNumberFormat="1" applyFont="1" applyBorder="1" applyAlignment="1">
      <alignment horizontal="center" vertical="center"/>
    </xf>
    <xf numFmtId="177" fontId="17" fillId="0" borderId="5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5" fillId="0" borderId="11" xfId="0" applyFont="1" applyBorder="1" applyAlignment="1">
      <alignment horizontal="distributed" vertical="center" indent="2"/>
    </xf>
    <xf numFmtId="176" fontId="17" fillId="0" borderId="13" xfId="1" applyNumberFormat="1" applyFont="1" applyBorder="1" applyAlignment="1">
      <alignment horizontal="center" vertical="center"/>
    </xf>
    <xf numFmtId="176" fontId="17" fillId="0" borderId="14" xfId="1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5" xfId="0" applyFont="1" applyBorder="1" applyAlignment="1">
      <alignment horizontal="distributed" vertical="center" indent="2"/>
    </xf>
    <xf numFmtId="176" fontId="17" fillId="0" borderId="16" xfId="1" applyNumberFormat="1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177" fontId="17" fillId="0" borderId="18" xfId="0" applyNumberFormat="1" applyFont="1" applyBorder="1" applyAlignment="1">
      <alignment horizontal="center" vertical="center"/>
    </xf>
    <xf numFmtId="0" fontId="17" fillId="0" borderId="18" xfId="0" applyFont="1" applyBorder="1">
      <alignment vertical="center"/>
    </xf>
    <xf numFmtId="0" fontId="17" fillId="0" borderId="19" xfId="0" applyFont="1" applyBorder="1" applyAlignment="1">
      <alignment horizontal="center" vertical="center"/>
    </xf>
    <xf numFmtId="176" fontId="17" fillId="0" borderId="20" xfId="1" applyNumberFormat="1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10" fontId="17" fillId="0" borderId="1" xfId="1" applyNumberFormat="1" applyFont="1" applyBorder="1" applyAlignment="1">
      <alignment horizontal="center" vertical="center"/>
    </xf>
    <xf numFmtId="10" fontId="17" fillId="0" borderId="5" xfId="1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E5347-C629-4C61-84FC-13C3D1A47F82}">
  <dimension ref="A1:S31"/>
  <sheetViews>
    <sheetView showGridLines="0" tabSelected="1" view="pageBreakPreview" zoomScaleNormal="100" zoomScaleSheetLayoutView="100" workbookViewId="0">
      <selection activeCell="A31" sqref="A31"/>
    </sheetView>
  </sheetViews>
  <sheetFormatPr defaultRowHeight="18.75" x14ac:dyDescent="0.4"/>
  <cols>
    <col min="1" max="1" width="15.625" customWidth="1"/>
    <col min="2" max="6" width="9.125" customWidth="1"/>
    <col min="7" max="7" width="11.75" customWidth="1"/>
    <col min="8" max="8" width="9.125" customWidth="1"/>
  </cols>
  <sheetData>
    <row r="1" spans="1:19" ht="6" customHeight="1" x14ac:dyDescent="0.4"/>
    <row r="2" spans="1:19" ht="33" x14ac:dyDescent="0.4">
      <c r="A2" s="30" t="s">
        <v>35</v>
      </c>
      <c r="B2" s="31"/>
      <c r="C2" s="31"/>
      <c r="D2" s="31"/>
      <c r="E2" s="31"/>
      <c r="F2" s="31"/>
      <c r="G2" s="31"/>
      <c r="H2" s="31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20.25" x14ac:dyDescent="0.4">
      <c r="A3" s="32" t="s">
        <v>13</v>
      </c>
      <c r="B3" s="32"/>
      <c r="C3" s="32"/>
      <c r="D3" s="32"/>
      <c r="E3" s="32"/>
      <c r="F3" s="32"/>
      <c r="G3" s="32"/>
      <c r="H3" s="32"/>
    </row>
    <row r="4" spans="1:19" ht="24" customHeight="1" thickBot="1" x14ac:dyDescent="0.45">
      <c r="A4" s="41" t="s">
        <v>12</v>
      </c>
      <c r="B4" s="41"/>
      <c r="C4" s="41"/>
      <c r="D4" s="41"/>
      <c r="E4" s="41"/>
      <c r="F4" s="41"/>
      <c r="G4" s="41"/>
      <c r="H4" s="41"/>
    </row>
    <row r="5" spans="1:19" x14ac:dyDescent="0.4">
      <c r="A5" s="33" t="s">
        <v>0</v>
      </c>
      <c r="B5" s="35" t="s">
        <v>6</v>
      </c>
      <c r="C5" s="35"/>
      <c r="D5" s="35"/>
      <c r="E5" s="35"/>
      <c r="F5" s="36"/>
      <c r="G5" s="37" t="s">
        <v>36</v>
      </c>
      <c r="H5" s="39" t="s">
        <v>10</v>
      </c>
    </row>
    <row r="6" spans="1:19" ht="57" x14ac:dyDescent="0.4">
      <c r="A6" s="34"/>
      <c r="B6" s="2" t="s">
        <v>1</v>
      </c>
      <c r="C6" s="3" t="s">
        <v>2</v>
      </c>
      <c r="D6" s="2" t="s">
        <v>3</v>
      </c>
      <c r="E6" s="2" t="s">
        <v>4</v>
      </c>
      <c r="F6" s="4" t="s">
        <v>5</v>
      </c>
      <c r="G6" s="38"/>
      <c r="H6" s="40"/>
    </row>
    <row r="7" spans="1:19" ht="27.95" customHeight="1" x14ac:dyDescent="0.4">
      <c r="A7" s="14" t="s">
        <v>15</v>
      </c>
      <c r="B7" s="10">
        <v>802</v>
      </c>
      <c r="C7" s="10">
        <v>220</v>
      </c>
      <c r="D7" s="10">
        <f>B7-C7</f>
        <v>582</v>
      </c>
      <c r="E7" s="26">
        <f>D7/$D$27</f>
        <v>0.16288832913518053</v>
      </c>
      <c r="F7" s="28">
        <f>E7*$F$27</f>
        <v>6.6784214945424019</v>
      </c>
      <c r="G7" s="12">
        <v>7</v>
      </c>
      <c r="H7" s="15">
        <f>C7/B7</f>
        <v>0.27431421446384041</v>
      </c>
    </row>
    <row r="8" spans="1:19" ht="27.95" customHeight="1" x14ac:dyDescent="0.4">
      <c r="A8" s="14" t="s">
        <v>16</v>
      </c>
      <c r="B8" s="10">
        <v>1163</v>
      </c>
      <c r="C8" s="10">
        <v>258</v>
      </c>
      <c r="D8" s="10">
        <f t="shared" ref="D8:D26" si="0">B8-C8</f>
        <v>905</v>
      </c>
      <c r="E8" s="26">
        <f t="shared" ref="E8:E26" si="1">D8/$D$27</f>
        <v>0.25328855303666387</v>
      </c>
      <c r="F8" s="28">
        <f t="shared" ref="F8:F26" si="2">E8*$F$27</f>
        <v>10.384830674503219</v>
      </c>
      <c r="G8" s="12">
        <v>11</v>
      </c>
      <c r="H8" s="16">
        <f t="shared" ref="H8:H27" si="3">C8/B8</f>
        <v>0.22184006878761822</v>
      </c>
    </row>
    <row r="9" spans="1:19" ht="27.95" customHeight="1" x14ac:dyDescent="0.4">
      <c r="A9" s="14" t="s">
        <v>17</v>
      </c>
      <c r="B9" s="10">
        <v>40</v>
      </c>
      <c r="C9" s="10">
        <v>7</v>
      </c>
      <c r="D9" s="10">
        <f t="shared" si="0"/>
        <v>33</v>
      </c>
      <c r="E9" s="26">
        <f t="shared" si="1"/>
        <v>9.2359361880772466E-3</v>
      </c>
      <c r="F9" s="28">
        <f t="shared" si="2"/>
        <v>0.3786733837111671</v>
      </c>
      <c r="G9" s="12">
        <v>1</v>
      </c>
      <c r="H9" s="16">
        <f t="shared" si="3"/>
        <v>0.17499999999999999</v>
      </c>
    </row>
    <row r="10" spans="1:19" ht="27.95" customHeight="1" x14ac:dyDescent="0.4">
      <c r="A10" s="14" t="s">
        <v>18</v>
      </c>
      <c r="B10" s="10">
        <v>92</v>
      </c>
      <c r="C10" s="10">
        <v>17</v>
      </c>
      <c r="D10" s="10">
        <f t="shared" si="0"/>
        <v>75</v>
      </c>
      <c r="E10" s="26">
        <f t="shared" si="1"/>
        <v>2.0990764063811923E-2</v>
      </c>
      <c r="F10" s="28">
        <f t="shared" si="2"/>
        <v>0.86062132661628887</v>
      </c>
      <c r="G10" s="12">
        <v>1</v>
      </c>
      <c r="H10" s="16">
        <f t="shared" si="3"/>
        <v>0.18478260869565216</v>
      </c>
    </row>
    <row r="11" spans="1:19" ht="27.95" customHeight="1" x14ac:dyDescent="0.4">
      <c r="A11" s="14" t="s">
        <v>19</v>
      </c>
      <c r="B11" s="10">
        <v>303</v>
      </c>
      <c r="C11" s="10">
        <v>54</v>
      </c>
      <c r="D11" s="10">
        <f t="shared" si="0"/>
        <v>249</v>
      </c>
      <c r="E11" s="26">
        <f t="shared" si="1"/>
        <v>6.9689336691855577E-2</v>
      </c>
      <c r="F11" s="28">
        <f t="shared" si="2"/>
        <v>2.8572628043660786</v>
      </c>
      <c r="G11" s="12">
        <v>3</v>
      </c>
      <c r="H11" s="16">
        <f t="shared" si="3"/>
        <v>0.17821782178217821</v>
      </c>
    </row>
    <row r="12" spans="1:19" ht="27.95" customHeight="1" x14ac:dyDescent="0.4">
      <c r="A12" s="14" t="s">
        <v>20</v>
      </c>
      <c r="B12" s="10">
        <v>117</v>
      </c>
      <c r="C12" s="10">
        <v>33</v>
      </c>
      <c r="D12" s="10">
        <f t="shared" si="0"/>
        <v>84</v>
      </c>
      <c r="E12" s="26">
        <f t="shared" si="1"/>
        <v>2.3509655751469353E-2</v>
      </c>
      <c r="F12" s="28">
        <f t="shared" si="2"/>
        <v>0.96389588581024344</v>
      </c>
      <c r="G12" s="12">
        <v>1</v>
      </c>
      <c r="H12" s="16">
        <f t="shared" si="3"/>
        <v>0.28205128205128205</v>
      </c>
    </row>
    <row r="13" spans="1:19" ht="27.95" customHeight="1" x14ac:dyDescent="0.4">
      <c r="A13" s="14" t="s">
        <v>21</v>
      </c>
      <c r="B13" s="10">
        <v>222</v>
      </c>
      <c r="C13" s="10">
        <v>56</v>
      </c>
      <c r="D13" s="10">
        <f t="shared" si="0"/>
        <v>166</v>
      </c>
      <c r="E13" s="26">
        <f t="shared" si="1"/>
        <v>4.6459557794570387E-2</v>
      </c>
      <c r="F13" s="28">
        <f t="shared" si="2"/>
        <v>1.9048418695773859</v>
      </c>
      <c r="G13" s="12">
        <v>2</v>
      </c>
      <c r="H13" s="16">
        <f t="shared" si="3"/>
        <v>0.25225225225225223</v>
      </c>
    </row>
    <row r="14" spans="1:19" ht="27.95" customHeight="1" x14ac:dyDescent="0.4">
      <c r="A14" s="14" t="s">
        <v>34</v>
      </c>
      <c r="B14" s="10">
        <v>245</v>
      </c>
      <c r="C14" s="10">
        <v>60</v>
      </c>
      <c r="D14" s="10">
        <f t="shared" si="0"/>
        <v>185</v>
      </c>
      <c r="E14" s="26">
        <f t="shared" si="1"/>
        <v>5.1777218024069406E-2</v>
      </c>
      <c r="F14" s="28">
        <f t="shared" si="2"/>
        <v>2.1228659389868456</v>
      </c>
      <c r="G14" s="12">
        <v>3</v>
      </c>
      <c r="H14" s="16">
        <f t="shared" si="3"/>
        <v>0.24489795918367346</v>
      </c>
    </row>
    <row r="15" spans="1:19" ht="27.95" customHeight="1" x14ac:dyDescent="0.4">
      <c r="A15" s="14" t="s">
        <v>22</v>
      </c>
      <c r="B15" s="10">
        <v>156</v>
      </c>
      <c r="C15" s="10">
        <v>30</v>
      </c>
      <c r="D15" s="10">
        <f t="shared" si="0"/>
        <v>126</v>
      </c>
      <c r="E15" s="26">
        <f t="shared" si="1"/>
        <v>3.5264483627204031E-2</v>
      </c>
      <c r="F15" s="28">
        <f t="shared" si="2"/>
        <v>1.4458438287153652</v>
      </c>
      <c r="G15" s="12">
        <v>2</v>
      </c>
      <c r="H15" s="16">
        <f t="shared" si="3"/>
        <v>0.19230769230769232</v>
      </c>
    </row>
    <row r="16" spans="1:19" ht="27.95" customHeight="1" x14ac:dyDescent="0.4">
      <c r="A16" s="14" t="s">
        <v>23</v>
      </c>
      <c r="B16" s="10">
        <v>137</v>
      </c>
      <c r="C16" s="10">
        <v>20</v>
      </c>
      <c r="D16" s="10">
        <f t="shared" si="0"/>
        <v>117</v>
      </c>
      <c r="E16" s="26">
        <f t="shared" si="1"/>
        <v>3.2745591939546598E-2</v>
      </c>
      <c r="F16" s="28">
        <f t="shared" si="2"/>
        <v>1.3425692695214104</v>
      </c>
      <c r="G16" s="12">
        <v>2</v>
      </c>
      <c r="H16" s="16">
        <f t="shared" si="3"/>
        <v>0.145985401459854</v>
      </c>
    </row>
    <row r="17" spans="1:8" ht="27.95" customHeight="1" x14ac:dyDescent="0.4">
      <c r="A17" s="17" t="s">
        <v>24</v>
      </c>
      <c r="B17" s="10">
        <v>26</v>
      </c>
      <c r="C17" s="10">
        <v>4</v>
      </c>
      <c r="D17" s="10">
        <f t="shared" si="0"/>
        <v>22</v>
      </c>
      <c r="E17" s="26">
        <f t="shared" si="1"/>
        <v>6.1572907920514975E-3</v>
      </c>
      <c r="F17" s="28">
        <f t="shared" si="2"/>
        <v>0.25244892247411138</v>
      </c>
      <c r="G17" s="12">
        <v>1</v>
      </c>
      <c r="H17" s="16">
        <f t="shared" si="3"/>
        <v>0.15384615384615385</v>
      </c>
    </row>
    <row r="18" spans="1:8" ht="27.95" customHeight="1" x14ac:dyDescent="0.4">
      <c r="A18" s="14" t="s">
        <v>25</v>
      </c>
      <c r="B18" s="10">
        <v>19</v>
      </c>
      <c r="C18" s="10">
        <v>1</v>
      </c>
      <c r="D18" s="10">
        <f t="shared" si="0"/>
        <v>18</v>
      </c>
      <c r="E18" s="26">
        <f t="shared" si="1"/>
        <v>5.0377833753148613E-3</v>
      </c>
      <c r="F18" s="28">
        <f t="shared" si="2"/>
        <v>0.20654911838790932</v>
      </c>
      <c r="G18" s="12">
        <v>1</v>
      </c>
      <c r="H18" s="16">
        <f t="shared" si="3"/>
        <v>5.2631578947368418E-2</v>
      </c>
    </row>
    <row r="19" spans="1:8" ht="27.95" customHeight="1" x14ac:dyDescent="0.4">
      <c r="A19" s="14" t="s">
        <v>26</v>
      </c>
      <c r="B19" s="10">
        <v>19</v>
      </c>
      <c r="C19" s="10">
        <v>6</v>
      </c>
      <c r="D19" s="10">
        <f t="shared" si="0"/>
        <v>13</v>
      </c>
      <c r="E19" s="26">
        <f t="shared" si="1"/>
        <v>3.6383991043940668E-3</v>
      </c>
      <c r="F19" s="28">
        <f t="shared" si="2"/>
        <v>0.14917436328015674</v>
      </c>
      <c r="G19" s="12">
        <v>1</v>
      </c>
      <c r="H19" s="16">
        <f t="shared" si="3"/>
        <v>0.31578947368421051</v>
      </c>
    </row>
    <row r="20" spans="1:8" ht="27.95" customHeight="1" x14ac:dyDescent="0.4">
      <c r="A20" s="14" t="s">
        <v>27</v>
      </c>
      <c r="B20" s="10">
        <v>75</v>
      </c>
      <c r="C20" s="10">
        <v>22</v>
      </c>
      <c r="D20" s="10">
        <f t="shared" si="0"/>
        <v>53</v>
      </c>
      <c r="E20" s="26">
        <f t="shared" si="1"/>
        <v>1.4833473271760425E-2</v>
      </c>
      <c r="F20" s="28">
        <f t="shared" si="2"/>
        <v>0.60817240414217744</v>
      </c>
      <c r="G20" s="12">
        <v>1</v>
      </c>
      <c r="H20" s="16">
        <f t="shared" si="3"/>
        <v>0.29333333333333333</v>
      </c>
    </row>
    <row r="21" spans="1:8" ht="27.95" customHeight="1" x14ac:dyDescent="0.4">
      <c r="A21" s="14" t="s">
        <v>28</v>
      </c>
      <c r="B21" s="10">
        <v>177</v>
      </c>
      <c r="C21" s="10">
        <v>42</v>
      </c>
      <c r="D21" s="10">
        <f t="shared" si="0"/>
        <v>135</v>
      </c>
      <c r="E21" s="26">
        <f t="shared" si="1"/>
        <v>3.7783375314861464E-2</v>
      </c>
      <c r="F21" s="28">
        <f t="shared" si="2"/>
        <v>1.54911838790932</v>
      </c>
      <c r="G21" s="12">
        <v>2</v>
      </c>
      <c r="H21" s="16">
        <f t="shared" si="3"/>
        <v>0.23728813559322035</v>
      </c>
    </row>
    <row r="22" spans="1:8" ht="27.95" customHeight="1" x14ac:dyDescent="0.4">
      <c r="A22" s="14" t="s">
        <v>29</v>
      </c>
      <c r="B22" s="10">
        <v>40</v>
      </c>
      <c r="C22" s="10">
        <v>12</v>
      </c>
      <c r="D22" s="10">
        <f t="shared" si="0"/>
        <v>28</v>
      </c>
      <c r="E22" s="26">
        <f t="shared" si="1"/>
        <v>7.8365519171564504E-3</v>
      </c>
      <c r="F22" s="28">
        <f t="shared" si="2"/>
        <v>0.32129862860341446</v>
      </c>
      <c r="G22" s="12">
        <v>1</v>
      </c>
      <c r="H22" s="16">
        <f t="shared" si="3"/>
        <v>0.3</v>
      </c>
    </row>
    <row r="23" spans="1:8" ht="27.95" customHeight="1" x14ac:dyDescent="0.4">
      <c r="A23" s="14" t="s">
        <v>30</v>
      </c>
      <c r="B23" s="10">
        <v>27</v>
      </c>
      <c r="C23" s="10">
        <v>6</v>
      </c>
      <c r="D23" s="10">
        <f t="shared" si="0"/>
        <v>21</v>
      </c>
      <c r="E23" s="26">
        <f t="shared" si="1"/>
        <v>5.8774139378673382E-3</v>
      </c>
      <c r="F23" s="28">
        <f t="shared" si="2"/>
        <v>0.24097397145256086</v>
      </c>
      <c r="G23" s="12">
        <v>1</v>
      </c>
      <c r="H23" s="16">
        <f t="shared" si="3"/>
        <v>0.22222222222222221</v>
      </c>
    </row>
    <row r="24" spans="1:8" ht="27.95" customHeight="1" x14ac:dyDescent="0.4">
      <c r="A24" s="14" t="s">
        <v>31</v>
      </c>
      <c r="B24" s="10">
        <v>99</v>
      </c>
      <c r="C24" s="10">
        <v>34</v>
      </c>
      <c r="D24" s="10">
        <f t="shared" si="0"/>
        <v>65</v>
      </c>
      <c r="E24" s="26">
        <f t="shared" si="1"/>
        <v>1.8191995521970334E-2</v>
      </c>
      <c r="F24" s="28">
        <f t="shared" si="2"/>
        <v>0.7458718164007837</v>
      </c>
      <c r="G24" s="12">
        <v>1</v>
      </c>
      <c r="H24" s="16">
        <f t="shared" si="3"/>
        <v>0.34343434343434343</v>
      </c>
    </row>
    <row r="25" spans="1:8" ht="27.95" customHeight="1" x14ac:dyDescent="0.4">
      <c r="A25" s="14" t="s">
        <v>32</v>
      </c>
      <c r="B25" s="10">
        <v>720</v>
      </c>
      <c r="C25" s="10">
        <v>200</v>
      </c>
      <c r="D25" s="10">
        <f t="shared" si="0"/>
        <v>520</v>
      </c>
      <c r="E25" s="26">
        <f t="shared" si="1"/>
        <v>0.14553596417576267</v>
      </c>
      <c r="F25" s="28">
        <f t="shared" si="2"/>
        <v>5.9669745312062696</v>
      </c>
      <c r="G25" s="12">
        <v>6</v>
      </c>
      <c r="H25" s="16">
        <f t="shared" si="3"/>
        <v>0.27777777777777779</v>
      </c>
    </row>
    <row r="26" spans="1:8" ht="27.95" customHeight="1" thickBot="1" x14ac:dyDescent="0.45">
      <c r="A26" s="18" t="s">
        <v>33</v>
      </c>
      <c r="B26" s="11">
        <v>199</v>
      </c>
      <c r="C26" s="11">
        <v>23</v>
      </c>
      <c r="D26" s="11">
        <f t="shared" si="0"/>
        <v>176</v>
      </c>
      <c r="E26" s="27">
        <f t="shared" si="1"/>
        <v>4.925832633641198E-2</v>
      </c>
      <c r="F26" s="29">
        <f t="shared" si="2"/>
        <v>2.0195913797928911</v>
      </c>
      <c r="G26" s="13">
        <v>3</v>
      </c>
      <c r="H26" s="19">
        <f t="shared" si="3"/>
        <v>0.11557788944723618</v>
      </c>
    </row>
    <row r="27" spans="1:8" ht="27.95" customHeight="1" thickTop="1" thickBot="1" x14ac:dyDescent="0.45">
      <c r="A27" s="20" t="s">
        <v>7</v>
      </c>
      <c r="B27" s="21">
        <f>SUM(B7:B26)</f>
        <v>4678</v>
      </c>
      <c r="C27" s="21">
        <f t="shared" ref="C27" si="4">SUM(C7:C26)</f>
        <v>1105</v>
      </c>
      <c r="D27" s="21">
        <f>SUM(D7:D26)</f>
        <v>3573</v>
      </c>
      <c r="E27" s="22"/>
      <c r="F27" s="23">
        <v>41</v>
      </c>
      <c r="G27" s="25">
        <f>SUM(G7:G26)</f>
        <v>51</v>
      </c>
      <c r="H27" s="24">
        <f t="shared" si="3"/>
        <v>0.23621205643437365</v>
      </c>
    </row>
    <row r="28" spans="1:8" ht="15" customHeight="1" x14ac:dyDescent="0.4">
      <c r="D28" s="6" t="s">
        <v>8</v>
      </c>
      <c r="E28" s="1"/>
      <c r="F28" s="7" t="s">
        <v>9</v>
      </c>
    </row>
    <row r="29" spans="1:8" ht="15" customHeight="1" x14ac:dyDescent="0.4">
      <c r="A29" s="8" t="s">
        <v>14</v>
      </c>
    </row>
    <row r="30" spans="1:8" ht="15" customHeight="1" x14ac:dyDescent="0.4">
      <c r="A30" s="9" t="s">
        <v>37</v>
      </c>
    </row>
    <row r="31" spans="1:8" ht="15" customHeight="1" x14ac:dyDescent="0.4">
      <c r="A31" s="9" t="s">
        <v>11</v>
      </c>
    </row>
  </sheetData>
  <mergeCells count="7">
    <mergeCell ref="A2:H2"/>
    <mergeCell ref="A3:H3"/>
    <mergeCell ref="A5:A6"/>
    <mergeCell ref="B5:F5"/>
    <mergeCell ref="G5:G6"/>
    <mergeCell ref="H5:H6"/>
    <mergeCell ref="A4:H4"/>
  </mergeCells>
  <phoneticPr fontId="3"/>
  <printOptions horizontalCentered="1"/>
  <pageMargins left="0.31496062992125984" right="0.31496062992125984" top="0.35433070866141736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</vt:lpstr>
      <vt:lpstr>'R7'!Print_Area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sanoukai6</dc:creator>
  <cp:lastModifiedBy>sanoukai7</cp:lastModifiedBy>
  <cp:lastPrinted>2025-04-02T06:06:31Z</cp:lastPrinted>
  <dcterms:created xsi:type="dcterms:W3CDTF">2023-04-05T02:11:35Z</dcterms:created>
  <dcterms:modified xsi:type="dcterms:W3CDTF">2025-04-30T00:12:39Z</dcterms:modified>
</cp:coreProperties>
</file>