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192.168.1.243\maindata\2025-R07\07農業情報対策部\◇システムセクション\01_公文書・事務連絡\08_0399【事務連絡】ワンデスクシステムにおける委員改選時の注意点等について（周知依頼）\"/>
    </mc:Choice>
  </mc:AlternateContent>
  <xr:revisionPtr revIDLastSave="0" documentId="13_ncr:1_{0D91E62D-2A0F-42E0-86BD-592088B7079F}" xr6:coauthVersionLast="47" xr6:coauthVersionMax="47" xr10:uidLastSave="{00000000-0000-0000-0000-000000000000}"/>
  <bookViews>
    <workbookView xWindow="-108" yWindow="-108" windowWidth="23256" windowHeight="12456" xr2:uid="{6CB26B72-A366-4A8C-B629-42CE460D3C57}"/>
  </bookViews>
  <sheets>
    <sheet name="周知用" sheetId="1" r:id="rId1"/>
  </sheets>
  <definedNames>
    <definedName name="_xlnm.Print_Area" localSheetId="0">周知用!$A$1:$T$28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4" i="1" l="1"/>
  <c r="Q16" i="1"/>
  <c r="H19" i="1"/>
  <c r="C12" i="1" l="1"/>
  <c r="R11" i="1"/>
  <c r="Q11" i="1"/>
  <c r="T11" i="1" s="1"/>
  <c r="R10" i="1"/>
  <c r="Q10" i="1"/>
  <c r="R9" i="1"/>
  <c r="Q9" i="1"/>
  <c r="T9" i="1" s="1"/>
  <c r="R8" i="1"/>
  <c r="Q8" i="1"/>
  <c r="T8" i="1" s="1"/>
  <c r="R7" i="1"/>
  <c r="Q7" i="1"/>
  <c r="T7" i="1" s="1"/>
  <c r="R6" i="1"/>
  <c r="Q6" i="1"/>
  <c r="T6" i="1" s="1"/>
  <c r="R5" i="1"/>
  <c r="Q5" i="1"/>
  <c r="T5" i="1" s="1"/>
  <c r="R4" i="1"/>
  <c r="Q4" i="1"/>
  <c r="R12" i="1" l="1"/>
  <c r="S10" i="1"/>
  <c r="Q12" i="1"/>
  <c r="H16" i="1" s="1"/>
  <c r="S4" i="1"/>
  <c r="S8" i="1"/>
  <c r="T10" i="1"/>
  <c r="T12" i="1" s="1"/>
  <c r="S9" i="1"/>
  <c r="S11" i="1"/>
  <c r="S6" i="1"/>
  <c r="S5" i="1"/>
  <c r="S7" i="1"/>
  <c r="S12" i="1" l="1"/>
  <c r="H1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system04</author>
  </authors>
  <commentList>
    <comment ref="M9" authorId="0" shapeId="0" xr:uid="{1F92538B-BE89-4E87-8EBC-1F4614804A1B}">
      <text>
        <r>
          <rPr>
            <b/>
            <sz val="9"/>
            <color indexed="81"/>
            <rFont val="MS P ゴシック"/>
            <family val="3"/>
            <charset val="128"/>
          </rPr>
          <t>病気のため入院12月～３月</t>
        </r>
      </text>
    </comment>
  </commentList>
</comments>
</file>

<file path=xl/sharedStrings.xml><?xml version="1.0" encoding="utf-8"?>
<sst xmlns="http://schemas.openxmlformats.org/spreadsheetml/2006/main" count="48" uniqueCount="42">
  <si>
    <t>ワンデスクシステムで活動記録を行う際の平均活動日数の考え方</t>
    <rPh sb="10" eb="14">
      <t>カツドウキロク</t>
    </rPh>
    <rPh sb="15" eb="16">
      <t>オコナ</t>
    </rPh>
    <rPh sb="17" eb="18">
      <t>サイ</t>
    </rPh>
    <rPh sb="19" eb="25">
      <t>ヘイキンカツドウニッスウ</t>
    </rPh>
    <rPh sb="26" eb="27">
      <t>カンガ</t>
    </rPh>
    <rPh sb="28" eb="29">
      <t>カタ</t>
    </rPh>
    <phoneticPr fontId="1"/>
  </si>
  <si>
    <r>
      <rPr>
        <sz val="12"/>
        <color rgb="FFFF0000"/>
        <rFont val="Meiryo UI"/>
        <family val="3"/>
        <charset val="128"/>
      </rPr>
      <t>④</t>
    </r>
    <r>
      <rPr>
        <sz val="12"/>
        <color theme="1"/>
        <rFont val="Meiryo UI"/>
        <family val="3"/>
        <charset val="128"/>
      </rPr>
      <t>事務局で委員毎に設定</t>
    </r>
    <rPh sb="1" eb="4">
      <t>ジムキョク</t>
    </rPh>
    <rPh sb="5" eb="8">
      <t>イインゴト</t>
    </rPh>
    <rPh sb="9" eb="11">
      <t>セッテイ</t>
    </rPh>
    <phoneticPr fontId="1"/>
  </si>
  <si>
    <t>改選月</t>
    <rPh sb="0" eb="2">
      <t>カイセン</t>
    </rPh>
    <rPh sb="2" eb="3">
      <t>ツキ</t>
    </rPh>
    <phoneticPr fontId="1"/>
  </si>
  <si>
    <t>事例</t>
    <rPh sb="0" eb="2">
      <t>ジレイ</t>
    </rPh>
    <phoneticPr fontId="1"/>
  </si>
  <si>
    <t>名前</t>
    <rPh sb="0" eb="2">
      <t>ナマエ</t>
    </rPh>
    <phoneticPr fontId="1"/>
  </si>
  <si>
    <t>委員種別</t>
    <rPh sb="0" eb="2">
      <t>イイン</t>
    </rPh>
    <rPh sb="2" eb="4">
      <t>シュベツ</t>
    </rPh>
    <phoneticPr fontId="1"/>
  </si>
  <si>
    <t>実任期月数</t>
    <rPh sb="0" eb="1">
      <t>ジツ</t>
    </rPh>
    <rPh sb="1" eb="3">
      <t>ニンキ</t>
    </rPh>
    <rPh sb="3" eb="5">
      <t>ゲッスウ</t>
    </rPh>
    <phoneticPr fontId="1"/>
  </si>
  <si>
    <t>日数合計</t>
    <rPh sb="0" eb="4">
      <t>ニッスウゴウケイ</t>
    </rPh>
    <phoneticPr fontId="1"/>
  </si>
  <si>
    <t>活動実績
有月数</t>
    <rPh sb="0" eb="4">
      <t>カツドウジッセキ</t>
    </rPh>
    <rPh sb="5" eb="6">
      <t>アリ</t>
    </rPh>
    <rPh sb="6" eb="8">
      <t>ツキスウ</t>
    </rPh>
    <phoneticPr fontId="1"/>
  </si>
  <si>
    <t>月平均日数
（活動有)</t>
    <rPh sb="0" eb="3">
      <t>ツキヘイキン</t>
    </rPh>
    <rPh sb="3" eb="5">
      <t>ニッスウ</t>
    </rPh>
    <rPh sb="7" eb="9">
      <t>カツドウ</t>
    </rPh>
    <rPh sb="9" eb="10">
      <t>アリ</t>
    </rPh>
    <phoneticPr fontId="1"/>
  </si>
  <si>
    <t>月平均日数
（実任期)</t>
    <rPh sb="0" eb="3">
      <t>ツキヘイキン</t>
    </rPh>
    <rPh sb="3" eb="5">
      <t>ニッスウ</t>
    </rPh>
    <rPh sb="7" eb="8">
      <t>ジツ</t>
    </rPh>
    <rPh sb="8" eb="10">
      <t>ニンキ</t>
    </rPh>
    <phoneticPr fontId="1"/>
  </si>
  <si>
    <t>A⇒Bに
交代</t>
    <rPh sb="5" eb="7">
      <t>コウタイ</t>
    </rPh>
    <phoneticPr fontId="1"/>
  </si>
  <si>
    <t>A</t>
    <phoneticPr fontId="1"/>
  </si>
  <si>
    <t>農業委員</t>
    <rPh sb="0" eb="4">
      <t>ノウギョウイイン</t>
    </rPh>
    <phoneticPr fontId="1"/>
  </si>
  <si>
    <t>B</t>
    <phoneticPr fontId="1"/>
  </si>
  <si>
    <t>Cの委員種別が変更</t>
    <rPh sb="2" eb="6">
      <t>イインシュベツ</t>
    </rPh>
    <rPh sb="7" eb="9">
      <t>ヘンコウ</t>
    </rPh>
    <phoneticPr fontId="1"/>
  </si>
  <si>
    <t>C</t>
    <phoneticPr fontId="1"/>
  </si>
  <si>
    <t>推進委員</t>
    <rPh sb="0" eb="2">
      <t>スイシン</t>
    </rPh>
    <rPh sb="2" eb="4">
      <t>イイン</t>
    </rPh>
    <phoneticPr fontId="1"/>
  </si>
  <si>
    <t>活動なし月含む</t>
    <rPh sb="0" eb="2">
      <t>カツドウ</t>
    </rPh>
    <rPh sb="4" eb="5">
      <t>ツキ</t>
    </rPh>
    <rPh sb="5" eb="6">
      <t>フク</t>
    </rPh>
    <phoneticPr fontId="1"/>
  </si>
  <si>
    <t>D</t>
    <phoneticPr fontId="1"/>
  </si>
  <si>
    <t>病欠月あり</t>
    <rPh sb="0" eb="3">
      <t>ビョウケツツキ</t>
    </rPh>
    <phoneticPr fontId="1"/>
  </si>
  <si>
    <t>E</t>
    <phoneticPr fontId="1"/>
  </si>
  <si>
    <t>農業委員</t>
    <rPh sb="0" eb="2">
      <t>ノウギョウ</t>
    </rPh>
    <rPh sb="2" eb="4">
      <t>イイン</t>
    </rPh>
    <phoneticPr fontId="1"/>
  </si>
  <si>
    <t>変更なし</t>
    <rPh sb="0" eb="2">
      <t>ヘンコウ</t>
    </rPh>
    <phoneticPr fontId="1"/>
  </si>
  <si>
    <t>F</t>
    <phoneticPr fontId="1"/>
  </si>
  <si>
    <t>後期は欠員</t>
    <rPh sb="0" eb="2">
      <t>コウキ</t>
    </rPh>
    <rPh sb="3" eb="5">
      <t>ケツイン</t>
    </rPh>
    <phoneticPr fontId="1"/>
  </si>
  <si>
    <t>G</t>
    <phoneticPr fontId="1"/>
  </si>
  <si>
    <t>延べ人数</t>
    <rPh sb="0" eb="1">
      <t>ノ</t>
    </rPh>
    <rPh sb="2" eb="4">
      <t>ニンズウ</t>
    </rPh>
    <phoneticPr fontId="1"/>
  </si>
  <si>
    <t>合計</t>
    <rPh sb="0" eb="2">
      <t>ゴウケイ</t>
    </rPh>
    <phoneticPr fontId="1"/>
  </si>
  <si>
    <t>年度末の在籍委員数</t>
    <rPh sb="0" eb="3">
      <t>ネンドマツ</t>
    </rPh>
    <rPh sb="4" eb="9">
      <t>ザイセキイインスウ</t>
    </rPh>
    <phoneticPr fontId="1"/>
  </si>
  <si>
    <t>月当たり活動日数（平均）の実績値の出し方</t>
    <rPh sb="0" eb="2">
      <t>ツキア</t>
    </rPh>
    <rPh sb="4" eb="6">
      <t>カツドウ</t>
    </rPh>
    <rPh sb="6" eb="8">
      <t>ニッスウ</t>
    </rPh>
    <rPh sb="9" eb="11">
      <t>ヘイキン</t>
    </rPh>
    <rPh sb="13" eb="16">
      <t>ジッセキチ</t>
    </rPh>
    <rPh sb="17" eb="18">
      <t>ダ</t>
    </rPh>
    <rPh sb="19" eb="20">
      <t>カタ</t>
    </rPh>
    <phoneticPr fontId="7"/>
  </si>
  <si>
    <t>【現行】</t>
    <rPh sb="1" eb="3">
      <t>ゲンコウ</t>
    </rPh>
    <phoneticPr fontId="1"/>
  </si>
  <si>
    <t>修正案１</t>
    <rPh sb="0" eb="2">
      <t>シュウセイ</t>
    </rPh>
    <rPh sb="2" eb="3">
      <t>アン</t>
    </rPh>
    <phoneticPr fontId="1"/>
  </si>
  <si>
    <t>修正案２</t>
    <rPh sb="0" eb="2">
      <t>シュウセイ</t>
    </rPh>
    <rPh sb="2" eb="3">
      <t>アン</t>
    </rPh>
    <phoneticPr fontId="1"/>
  </si>
  <si>
    <r>
      <t>⇒</t>
    </r>
    <r>
      <rPr>
        <b/>
        <sz val="12"/>
        <color theme="1"/>
        <rFont val="Meiryo UI"/>
        <family val="3"/>
        <charset val="128"/>
      </rPr>
      <t>×</t>
    </r>
    <r>
      <rPr>
        <sz val="12"/>
        <color theme="1"/>
        <rFont val="Meiryo UI"/>
        <family val="3"/>
        <charset val="128"/>
      </rPr>
      <t>　改選や委員の病欠等がある場合、単純に算出できない</t>
    </r>
    <rPh sb="3" eb="5">
      <t>カイセン</t>
    </rPh>
    <rPh sb="6" eb="8">
      <t>イイン</t>
    </rPh>
    <rPh sb="9" eb="11">
      <t>ビョウケツ</t>
    </rPh>
    <rPh sb="11" eb="12">
      <t>トウ</t>
    </rPh>
    <rPh sb="15" eb="17">
      <t>バアイ</t>
    </rPh>
    <rPh sb="18" eb="20">
      <t>タンジュン</t>
    </rPh>
    <rPh sb="21" eb="23">
      <t>サンシュツ</t>
    </rPh>
    <phoneticPr fontId="1"/>
  </si>
  <si>
    <r>
      <rPr>
        <b/>
        <sz val="12"/>
        <color theme="1"/>
        <rFont val="Meiryo UI"/>
        <family val="3"/>
        <charset val="128"/>
      </rPr>
      <t>現行仕様での表記</t>
    </r>
    <r>
      <rPr>
        <sz val="12"/>
        <color theme="1"/>
        <rFont val="Meiryo UI"/>
        <family val="3"/>
        <charset val="128"/>
      </rPr>
      <t>：日数合計</t>
    </r>
    <r>
      <rPr>
        <sz val="12"/>
        <color rgb="FFFF0000"/>
        <rFont val="Meiryo UI"/>
        <family val="3"/>
        <charset val="128"/>
      </rPr>
      <t>①</t>
    </r>
    <r>
      <rPr>
        <sz val="12"/>
        <color theme="1"/>
        <rFont val="Meiryo UI"/>
        <family val="3"/>
        <charset val="128"/>
      </rPr>
      <t>を12か月で割る</t>
    </r>
    <rPh sb="0" eb="2">
      <t>ゲンコウ</t>
    </rPh>
    <rPh sb="2" eb="4">
      <t>シヨウ</t>
    </rPh>
    <rPh sb="6" eb="8">
      <t>ヒョウキ</t>
    </rPh>
    <rPh sb="9" eb="13">
      <t>ニッスウゴウケイ</t>
    </rPh>
    <rPh sb="18" eb="19">
      <t>ゲツ</t>
    </rPh>
    <rPh sb="20" eb="21">
      <t>ワ</t>
    </rPh>
    <phoneticPr fontId="1"/>
  </si>
  <si>
    <r>
      <t>【現行】の日数を延べ人数</t>
    </r>
    <r>
      <rPr>
        <sz val="11"/>
        <color rgb="FFFF0000"/>
        <rFont val="Meiryo UI"/>
        <family val="3"/>
        <charset val="128"/>
      </rPr>
      <t>⑥</t>
    </r>
    <r>
      <rPr>
        <sz val="11"/>
        <color theme="1"/>
        <rFont val="Meiryo UI"/>
        <family val="3"/>
        <charset val="128"/>
      </rPr>
      <t>で割る</t>
    </r>
    <rPh sb="1" eb="3">
      <t>ゲンコウ</t>
    </rPh>
    <rPh sb="5" eb="7">
      <t>ニッスウ</t>
    </rPh>
    <rPh sb="8" eb="9">
      <t>ノ</t>
    </rPh>
    <rPh sb="10" eb="12">
      <t>ニンズウ</t>
    </rPh>
    <rPh sb="14" eb="15">
      <t>ワ</t>
    </rPh>
    <phoneticPr fontId="1"/>
  </si>
  <si>
    <r>
      <t>【現行】日数を年度末の在籍人数</t>
    </r>
    <r>
      <rPr>
        <sz val="11"/>
        <color rgb="FFFF0000"/>
        <rFont val="Meiryo UI"/>
        <family val="3"/>
        <charset val="128"/>
      </rPr>
      <t>⑦</t>
    </r>
    <r>
      <rPr>
        <sz val="11"/>
        <color theme="1"/>
        <rFont val="Meiryo UI"/>
        <family val="3"/>
        <charset val="128"/>
      </rPr>
      <t>で割る</t>
    </r>
    <rPh sb="1" eb="3">
      <t>ゲンコウ</t>
    </rPh>
    <rPh sb="4" eb="6">
      <t>ニッスウ</t>
    </rPh>
    <rPh sb="7" eb="10">
      <t>ネンドマツ</t>
    </rPh>
    <rPh sb="11" eb="13">
      <t>ザイセキ</t>
    </rPh>
    <rPh sb="13" eb="15">
      <t>ニンズウ</t>
    </rPh>
    <rPh sb="17" eb="18">
      <t>ワ</t>
    </rPh>
    <phoneticPr fontId="1"/>
  </si>
  <si>
    <r>
      <rPr>
        <b/>
        <sz val="12"/>
        <color theme="1"/>
        <rFont val="Meiryo UI"/>
        <family val="3"/>
        <charset val="128"/>
      </rPr>
      <t>会議所案</t>
    </r>
    <r>
      <rPr>
        <sz val="12"/>
        <color theme="1"/>
        <rFont val="Meiryo UI"/>
        <family val="3"/>
        <charset val="128"/>
      </rPr>
      <t>：各委員（アカウント）の「月平均日数（実任期）」を足し（</t>
    </r>
    <r>
      <rPr>
        <sz val="12"/>
        <color rgb="FFFF0000"/>
        <rFont val="Meiryo UI"/>
        <family val="3"/>
        <charset val="128"/>
      </rPr>
      <t>⑤</t>
    </r>
    <r>
      <rPr>
        <sz val="12"/>
        <color theme="1"/>
        <rFont val="Meiryo UI"/>
        <family val="3"/>
        <charset val="128"/>
      </rPr>
      <t>）、延べ人数</t>
    </r>
    <r>
      <rPr>
        <sz val="12"/>
        <color rgb="FFFF0000"/>
        <rFont val="Meiryo UI"/>
        <family val="3"/>
        <charset val="128"/>
      </rPr>
      <t>⑥</t>
    </r>
    <r>
      <rPr>
        <sz val="12"/>
        <color theme="1"/>
        <rFont val="Meiryo UI"/>
        <family val="3"/>
        <charset val="128"/>
      </rPr>
      <t>で割る　　⇒</t>
    </r>
    <rPh sb="0" eb="4">
      <t>カイギショアン</t>
    </rPh>
    <rPh sb="5" eb="6">
      <t>カク</t>
    </rPh>
    <rPh sb="6" eb="8">
      <t>イイン</t>
    </rPh>
    <rPh sb="17" eb="20">
      <t>ツキヘイキン</t>
    </rPh>
    <rPh sb="20" eb="22">
      <t>ニッスウ</t>
    </rPh>
    <rPh sb="32" eb="33">
      <t>タ</t>
    </rPh>
    <rPh sb="38" eb="39">
      <t>ノ</t>
    </rPh>
    <rPh sb="40" eb="42">
      <t>ニンズウワ</t>
    </rPh>
    <phoneticPr fontId="1"/>
  </si>
  <si>
    <t>　</t>
    <phoneticPr fontId="1"/>
  </si>
  <si>
    <r>
      <t>★委員毎の実際の任期月数（</t>
    </r>
    <r>
      <rPr>
        <sz val="12"/>
        <color rgb="FFFF0000"/>
        <rFont val="Meiryo UI"/>
        <family val="3"/>
        <charset val="128"/>
      </rPr>
      <t>④</t>
    </r>
    <r>
      <rPr>
        <sz val="12"/>
        <rFont val="Meiryo UI"/>
        <family val="3"/>
        <charset val="128"/>
      </rPr>
      <t>）により、各委員の「月平均日数（実任期）」を算出する方法
　：改選により交代や委員種別の変更があった場合や疾病等で最適化活動ができなかった場合は、
　　改選前後で「実任期月数」を分けたり、病欠等の月を除外した「実任期月数」を設定した上で
　　「月平均日数（実任期）」を算出し、その積み上げを当該年度の全委員（延べ人数）で除すことで、
　　月当たり活動日数（平均）の実績値とする。</t>
    </r>
    <rPh sb="1" eb="4">
      <t>イインゴト</t>
    </rPh>
    <rPh sb="5" eb="7">
      <t>ジッサイ</t>
    </rPh>
    <rPh sb="8" eb="10">
      <t>ニンキ</t>
    </rPh>
    <rPh sb="10" eb="12">
      <t>ゲッスウ</t>
    </rPh>
    <rPh sb="19" eb="22">
      <t>カクイイン</t>
    </rPh>
    <rPh sb="24" eb="29">
      <t>ツキヘイキンニッスウ</t>
    </rPh>
    <rPh sb="30" eb="31">
      <t>ジツ</t>
    </rPh>
    <rPh sb="31" eb="33">
      <t>ニンキ</t>
    </rPh>
    <rPh sb="36" eb="38">
      <t>サンシュツ</t>
    </rPh>
    <rPh sb="40" eb="42">
      <t>ホウホウ</t>
    </rPh>
    <rPh sb="45" eb="47">
      <t>カイセン</t>
    </rPh>
    <rPh sb="50" eb="52">
      <t>コウタイ</t>
    </rPh>
    <rPh sb="53" eb="57">
      <t>イインシュベツ</t>
    </rPh>
    <rPh sb="58" eb="60">
      <t>ヘンコウ</t>
    </rPh>
    <rPh sb="64" eb="66">
      <t>バアイ</t>
    </rPh>
    <rPh sb="67" eb="69">
      <t>シツビョウ</t>
    </rPh>
    <rPh sb="69" eb="70">
      <t>トウ</t>
    </rPh>
    <rPh sb="71" eb="76">
      <t>サイテキカカツドウ</t>
    </rPh>
    <rPh sb="83" eb="85">
      <t>バアイ</t>
    </rPh>
    <rPh sb="93" eb="94">
      <t>ゴ</t>
    </rPh>
    <rPh sb="96" eb="97">
      <t>ジツ</t>
    </rPh>
    <rPh sb="97" eb="99">
      <t>ニンキ</t>
    </rPh>
    <rPh sb="99" eb="101">
      <t>ツキスウ</t>
    </rPh>
    <rPh sb="103" eb="104">
      <t>ワ</t>
    </rPh>
    <rPh sb="108" eb="110">
      <t>ビョウケツ</t>
    </rPh>
    <rPh sb="110" eb="111">
      <t>トウ</t>
    </rPh>
    <rPh sb="112" eb="113">
      <t>ツキ</t>
    </rPh>
    <rPh sb="114" eb="116">
      <t>ジョガイ</t>
    </rPh>
    <rPh sb="119" eb="124">
      <t>ジツニンキゲッスウ</t>
    </rPh>
    <rPh sb="126" eb="128">
      <t>セッテイ</t>
    </rPh>
    <rPh sb="130" eb="131">
      <t>ウエ</t>
    </rPh>
    <rPh sb="136" eb="139">
      <t>ツキヘイキン</t>
    </rPh>
    <rPh sb="148" eb="150">
      <t>サンシュツ</t>
    </rPh>
    <rPh sb="154" eb="155">
      <t>ツ</t>
    </rPh>
    <rPh sb="156" eb="157">
      <t>ア</t>
    </rPh>
    <rPh sb="164" eb="165">
      <t>ゼン</t>
    </rPh>
    <rPh sb="165" eb="167">
      <t>イイン</t>
    </rPh>
    <rPh sb="168" eb="169">
      <t>ノ</t>
    </rPh>
    <rPh sb="170" eb="172">
      <t>ニンズウ</t>
    </rPh>
    <rPh sb="174" eb="175">
      <t>ジョ</t>
    </rPh>
    <rPh sb="187" eb="191">
      <t>カツドウニッスウ</t>
    </rPh>
    <rPh sb="192" eb="194">
      <t>ヘイキン</t>
    </rPh>
    <rPh sb="196" eb="198">
      <t>ジッセキ</t>
    </rPh>
    <rPh sb="198" eb="199">
      <t>チ</t>
    </rPh>
    <phoneticPr fontId="1"/>
  </si>
  <si>
    <t>【別紙３】</t>
    <rPh sb="1" eb="3">
      <t>ベッシ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</si>
</sst>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quot;月&quot;"/>
  </numFmts>
  <fonts count="16">
    <font>
      <sz val="11"/>
      <color theme="1"/>
      <name val="Meiryo UI"/>
      <family val="2"/>
      <charset val="128"/>
    </font>
    <font>
      <sz val="6"/>
      <name val="Meiryo UI"/>
      <family val="2"/>
      <charset val="128"/>
    </font>
    <font>
      <sz val="12"/>
      <color theme="1"/>
      <name val="Meiryo UI"/>
      <family val="3"/>
      <charset val="128"/>
    </font>
    <font>
      <sz val="12"/>
      <color rgb="FFFF0000"/>
      <name val="Meiryo UI"/>
      <family val="3"/>
      <charset val="128"/>
    </font>
    <font>
      <sz val="11"/>
      <color theme="0"/>
      <name val="Meiryo UI"/>
      <family val="2"/>
      <charset val="128"/>
    </font>
    <font>
      <sz val="11"/>
      <color theme="0"/>
      <name val="Meiryo UI"/>
      <family val="3"/>
      <charset val="128"/>
    </font>
    <font>
      <b/>
      <sz val="11"/>
      <name val="Meiryo UI"/>
      <family val="3"/>
      <charset val="128"/>
    </font>
    <font>
      <b/>
      <sz val="11"/>
      <color rgb="FFFF0000"/>
      <name val="Meiryo UI"/>
      <family val="3"/>
      <charset val="128"/>
    </font>
    <font>
      <b/>
      <sz val="11"/>
      <color theme="1"/>
      <name val="Meiryo UI"/>
      <family val="3"/>
      <charset val="128"/>
    </font>
    <font>
      <sz val="11"/>
      <name val="Meiryo UI"/>
      <family val="2"/>
      <charset val="128"/>
    </font>
    <font>
      <sz val="11"/>
      <color theme="1"/>
      <name val="Meiryo UI"/>
      <family val="3"/>
      <charset val="128"/>
    </font>
    <font>
      <sz val="11"/>
      <color rgb="FFFF0000"/>
      <name val="Meiryo UI"/>
      <family val="3"/>
      <charset val="128"/>
    </font>
    <font>
      <b/>
      <sz val="9"/>
      <color indexed="81"/>
      <name val="MS P ゴシック"/>
      <family val="3"/>
      <charset val="128"/>
    </font>
    <font>
      <b/>
      <sz val="16"/>
      <color theme="1"/>
      <name val="Meiryo UI"/>
      <family val="3"/>
      <charset val="128"/>
    </font>
    <font>
      <sz val="12"/>
      <name val="Meiryo UI"/>
      <family val="3"/>
      <charset val="128"/>
    </font>
    <font>
      <b/>
      <sz val="12"/>
      <color theme="1"/>
      <name val="Meiryo UI"/>
      <family val="3"/>
      <charset val="128"/>
    </font>
  </fonts>
  <fills count="8">
    <fill>
      <patternFill patternType="none"/>
    </fill>
    <fill>
      <patternFill patternType="gray125"/>
    </fill>
    <fill>
      <patternFill patternType="solid">
        <fgColor theme="7" tint="-0.499984740745262"/>
        <bgColor indexed="64"/>
      </patternFill>
    </fill>
    <fill>
      <patternFill patternType="solid">
        <fgColor rgb="FFFFFF00"/>
        <bgColor indexed="64"/>
      </patternFill>
    </fill>
    <fill>
      <patternFill patternType="solid">
        <fgColor theme="3" tint="0.249977111117893"/>
        <bgColor indexed="64"/>
      </patternFill>
    </fill>
    <fill>
      <patternFill patternType="solid">
        <fgColor rgb="FFFFC000"/>
        <bgColor indexed="64"/>
      </patternFill>
    </fill>
    <fill>
      <patternFill patternType="solid">
        <fgColor theme="0" tint="-0.14999847407452621"/>
        <bgColor indexed="64"/>
      </patternFill>
    </fill>
    <fill>
      <patternFill patternType="solid">
        <fgColor theme="9" tint="0.7999816888943144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top style="thin">
        <color indexed="64"/>
      </top>
      <bottom style="thin">
        <color indexed="64"/>
      </bottom>
      <diagonal/>
    </border>
    <border>
      <left style="thin">
        <color indexed="64"/>
      </left>
      <right/>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medium">
        <color indexed="64"/>
      </right>
      <top style="thin">
        <color indexed="64"/>
      </top>
      <bottom style="double">
        <color indexed="64"/>
      </bottom>
      <diagonal/>
    </border>
  </borders>
  <cellStyleXfs count="1">
    <xf numFmtId="0" fontId="0" fillId="0" borderId="0">
      <alignment vertical="center"/>
    </xf>
  </cellStyleXfs>
  <cellXfs count="75">
    <xf numFmtId="0" fontId="0" fillId="0" borderId="0" xfId="0">
      <alignment vertical="center"/>
    </xf>
    <xf numFmtId="0" fontId="2" fillId="0" borderId="0" xfId="0" applyFont="1" applyAlignment="1"/>
    <xf numFmtId="0" fontId="0" fillId="0" borderId="0" xfId="0" applyAlignment="1"/>
    <xf numFmtId="0" fontId="0" fillId="0" borderId="0" xfId="0" applyAlignment="1">
      <alignment horizontal="center"/>
    </xf>
    <xf numFmtId="0" fontId="0" fillId="0" borderId="1" xfId="0" applyBorder="1" applyAlignment="1">
      <alignment horizontal="center" vertical="center"/>
    </xf>
    <xf numFmtId="0" fontId="4"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6" fillId="3" borderId="3" xfId="0" applyFont="1" applyFill="1" applyBorder="1" applyAlignment="1">
      <alignment horizontal="center" vertical="center" wrapText="1"/>
    </xf>
    <xf numFmtId="176" fontId="5" fillId="4" borderId="4" xfId="0" applyNumberFormat="1" applyFont="1" applyFill="1" applyBorder="1" applyAlignment="1">
      <alignment horizontal="center" vertical="center"/>
    </xf>
    <xf numFmtId="176" fontId="5" fillId="4" borderId="1" xfId="0" applyNumberFormat="1" applyFont="1" applyFill="1" applyBorder="1" applyAlignment="1">
      <alignment horizontal="center" vertical="center"/>
    </xf>
    <xf numFmtId="176" fontId="5" fillId="4" borderId="2" xfId="0" applyNumberFormat="1" applyFont="1" applyFill="1" applyBorder="1" applyAlignment="1">
      <alignment horizontal="center" vertical="center"/>
    </xf>
    <xf numFmtId="176" fontId="5" fillId="4" borderId="3" xfId="0" applyNumberFormat="1" applyFont="1" applyFill="1" applyBorder="1" applyAlignment="1">
      <alignment horizontal="center" vertical="center"/>
    </xf>
    <xf numFmtId="0" fontId="5" fillId="2" borderId="1" xfId="0" applyFont="1" applyFill="1" applyBorder="1">
      <alignment vertical="center"/>
    </xf>
    <xf numFmtId="0" fontId="5" fillId="2" borderId="1" xfId="0" applyFont="1" applyFill="1" applyBorder="1" applyAlignment="1">
      <alignment vertical="center" wrapText="1"/>
    </xf>
    <xf numFmtId="0" fontId="5" fillId="2" borderId="2" xfId="0" applyFont="1" applyFill="1" applyBorder="1" applyAlignment="1">
      <alignment vertical="center" wrapText="1"/>
    </xf>
    <xf numFmtId="0" fontId="0" fillId="0" borderId="2" xfId="0" applyBorder="1" applyAlignment="1">
      <alignment horizontal="center" vertical="center"/>
    </xf>
    <xf numFmtId="0" fontId="7" fillId="0" borderId="6" xfId="0" applyFont="1" applyBorder="1">
      <alignment vertical="center"/>
    </xf>
    <xf numFmtId="0" fontId="0" fillId="0" borderId="4" xfId="0" applyBorder="1">
      <alignment vertical="center"/>
    </xf>
    <xf numFmtId="0" fontId="0" fillId="0" borderId="1" xfId="0" applyBorder="1">
      <alignment vertical="center"/>
    </xf>
    <xf numFmtId="0" fontId="0" fillId="0" borderId="2" xfId="0" applyBorder="1">
      <alignment vertical="center"/>
    </xf>
    <xf numFmtId="0" fontId="0" fillId="0" borderId="6" xfId="0" applyBorder="1">
      <alignment vertical="center"/>
    </xf>
    <xf numFmtId="2" fontId="0" fillId="0" borderId="2" xfId="0" applyNumberFormat="1" applyBorder="1">
      <alignment vertical="center"/>
    </xf>
    <xf numFmtId="2" fontId="8" fillId="3" borderId="6" xfId="0" applyNumberFormat="1" applyFont="1" applyFill="1" applyBorder="1">
      <alignment vertical="center"/>
    </xf>
    <xf numFmtId="0" fontId="0" fillId="0" borderId="7" xfId="0" applyBorder="1">
      <alignment vertical="center"/>
    </xf>
    <xf numFmtId="0" fontId="0" fillId="5" borderId="1" xfId="0" applyFill="1" applyBorder="1" applyAlignment="1">
      <alignment horizontal="center" vertical="center"/>
    </xf>
    <xf numFmtId="0" fontId="9" fillId="0" borderId="6" xfId="0" applyFont="1" applyBorder="1">
      <alignment vertical="center"/>
    </xf>
    <xf numFmtId="0" fontId="10" fillId="0" borderId="1" xfId="0" applyFont="1" applyBorder="1">
      <alignment vertical="center"/>
    </xf>
    <xf numFmtId="0" fontId="8" fillId="0" borderId="6" xfId="0" applyFont="1" applyBorder="1">
      <alignment vertical="center"/>
    </xf>
    <xf numFmtId="0" fontId="6" fillId="0" borderId="6" xfId="0" applyFont="1" applyBorder="1">
      <alignment vertical="center"/>
    </xf>
    <xf numFmtId="0" fontId="0" fillId="3" borderId="1" xfId="0" applyFill="1" applyBorder="1">
      <alignment vertical="center"/>
    </xf>
    <xf numFmtId="0" fontId="10" fillId="3" borderId="1" xfId="0" applyFont="1" applyFill="1" applyBorder="1">
      <alignment vertical="center"/>
    </xf>
    <xf numFmtId="2" fontId="8" fillId="0" borderId="6" xfId="0" applyNumberFormat="1" applyFont="1" applyBorder="1">
      <alignment vertical="center"/>
    </xf>
    <xf numFmtId="0" fontId="0" fillId="0" borderId="5" xfId="0" applyBorder="1">
      <alignment vertical="center"/>
    </xf>
    <xf numFmtId="0" fontId="0" fillId="0" borderId="5" xfId="0" applyBorder="1" applyAlignment="1">
      <alignment horizontal="center" vertical="center"/>
    </xf>
    <xf numFmtId="0" fontId="0" fillId="0" borderId="8" xfId="0" applyBorder="1" applyAlignment="1">
      <alignment horizontal="center" vertical="center"/>
    </xf>
    <xf numFmtId="0" fontId="6" fillId="0" borderId="9" xfId="0" applyFont="1" applyBorder="1">
      <alignment vertical="center"/>
    </xf>
    <xf numFmtId="0" fontId="9" fillId="0" borderId="4" xfId="0" applyFont="1" applyBorder="1">
      <alignment vertical="center"/>
    </xf>
    <xf numFmtId="0" fontId="0" fillId="0" borderId="9" xfId="0" applyBorder="1">
      <alignment vertical="center"/>
    </xf>
    <xf numFmtId="0" fontId="8" fillId="0" borderId="10" xfId="0" applyFont="1" applyBorder="1">
      <alignment vertical="center"/>
    </xf>
    <xf numFmtId="0" fontId="10" fillId="0" borderId="10" xfId="0" applyFont="1" applyBorder="1">
      <alignment vertical="center"/>
    </xf>
    <xf numFmtId="2" fontId="0" fillId="0" borderId="0" xfId="0" applyNumberFormat="1">
      <alignment vertical="center"/>
    </xf>
    <xf numFmtId="0" fontId="0" fillId="0" borderId="0" xfId="0" applyAlignment="1">
      <alignment horizontal="right" vertical="center"/>
    </xf>
    <xf numFmtId="2" fontId="8" fillId="6" borderId="1" xfId="0" applyNumberFormat="1" applyFont="1" applyFill="1" applyBorder="1">
      <alignment vertical="center"/>
    </xf>
    <xf numFmtId="0" fontId="0" fillId="0" borderId="0" xfId="0" applyAlignment="1">
      <alignment horizontal="center" vertical="center"/>
    </xf>
    <xf numFmtId="2" fontId="0" fillId="6" borderId="1" xfId="0" applyNumberFormat="1" applyFill="1" applyBorder="1">
      <alignment vertical="center"/>
    </xf>
    <xf numFmtId="0" fontId="8" fillId="0" borderId="0" xfId="0" applyFont="1">
      <alignment vertical="center"/>
    </xf>
    <xf numFmtId="0" fontId="13" fillId="0" borderId="0" xfId="0" applyFont="1">
      <alignment vertical="center"/>
    </xf>
    <xf numFmtId="0" fontId="2" fillId="0" borderId="0" xfId="0" applyFont="1">
      <alignment vertical="center"/>
    </xf>
    <xf numFmtId="0" fontId="15" fillId="0" borderId="0" xfId="0" applyFont="1">
      <alignment vertical="center"/>
    </xf>
    <xf numFmtId="0" fontId="2" fillId="0" borderId="0" xfId="0" applyFont="1" applyAlignment="1">
      <alignment horizontal="center" vertical="center"/>
    </xf>
    <xf numFmtId="0" fontId="2" fillId="0" borderId="1" xfId="0" applyFont="1" applyBorder="1">
      <alignment vertical="center"/>
    </xf>
    <xf numFmtId="2" fontId="0" fillId="0" borderId="20" xfId="0" applyNumberFormat="1" applyBorder="1">
      <alignment vertical="center"/>
    </xf>
    <xf numFmtId="2" fontId="8" fillId="0" borderId="21" xfId="0" applyNumberFormat="1" applyFont="1" applyBorder="1">
      <alignment vertical="center"/>
    </xf>
    <xf numFmtId="0" fontId="0" fillId="0" borderId="22" xfId="0" applyBorder="1">
      <alignment vertical="center"/>
    </xf>
    <xf numFmtId="2" fontId="0" fillId="0" borderId="23" xfId="0" applyNumberFormat="1" applyBorder="1">
      <alignment vertical="center"/>
    </xf>
    <xf numFmtId="2" fontId="8" fillId="0" borderId="24" xfId="0" applyNumberFormat="1" applyFont="1" applyBorder="1">
      <alignment vertical="center"/>
    </xf>
    <xf numFmtId="0" fontId="10" fillId="0" borderId="2" xfId="0" applyFont="1" applyBorder="1" applyAlignment="1">
      <alignment horizontal="left" vertical="center"/>
    </xf>
    <xf numFmtId="0" fontId="10" fillId="0" borderId="19" xfId="0" applyFont="1" applyBorder="1" applyAlignment="1">
      <alignment horizontal="left" vertical="center"/>
    </xf>
    <xf numFmtId="0" fontId="10" fillId="0" borderId="4" xfId="0" applyFont="1" applyBorder="1" applyAlignment="1">
      <alignment horizontal="left" vertical="center"/>
    </xf>
    <xf numFmtId="0" fontId="0" fillId="0" borderId="5" xfId="0" applyBorder="1" applyAlignment="1">
      <alignment vertical="center" wrapText="1"/>
    </xf>
    <xf numFmtId="0" fontId="0" fillId="0" borderId="7" xfId="0" applyBorder="1">
      <alignment vertical="center"/>
    </xf>
    <xf numFmtId="0" fontId="0" fillId="0" borderId="7" xfId="0" applyBorder="1" applyAlignment="1">
      <alignment vertical="center" wrapText="1"/>
    </xf>
    <xf numFmtId="0" fontId="4"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0" fillId="5" borderId="1" xfId="0" applyFill="1" applyBorder="1" applyAlignment="1">
      <alignment horizontal="center" vertical="center"/>
    </xf>
    <xf numFmtId="0" fontId="0" fillId="5" borderId="2" xfId="0" applyFill="1" applyBorder="1" applyAlignment="1">
      <alignment horizontal="center" vertical="center"/>
    </xf>
    <xf numFmtId="0" fontId="2" fillId="7" borderId="11" xfId="0" applyFont="1" applyFill="1" applyBorder="1" applyAlignment="1">
      <alignment horizontal="left" vertical="center" wrapText="1"/>
    </xf>
    <xf numFmtId="0" fontId="2" fillId="7" borderId="12" xfId="0" applyFont="1" applyFill="1" applyBorder="1" applyAlignment="1">
      <alignment horizontal="left" vertical="center" wrapText="1"/>
    </xf>
    <xf numFmtId="0" fontId="2" fillId="7" borderId="13" xfId="0" applyFont="1" applyFill="1" applyBorder="1" applyAlignment="1">
      <alignment horizontal="left" vertical="center" wrapText="1"/>
    </xf>
    <xf numFmtId="0" fontId="2" fillId="7" borderId="15" xfId="0" applyFont="1" applyFill="1" applyBorder="1" applyAlignment="1">
      <alignment horizontal="left" vertical="center" wrapText="1"/>
    </xf>
    <xf numFmtId="0" fontId="2" fillId="7" borderId="16" xfId="0" applyFont="1" applyFill="1" applyBorder="1" applyAlignment="1">
      <alignment horizontal="left" vertical="center" wrapText="1"/>
    </xf>
    <xf numFmtId="0" fontId="2" fillId="7" borderId="17" xfId="0" applyFont="1" applyFill="1" applyBorder="1" applyAlignment="1">
      <alignment horizontal="left" vertical="center" wrapText="1"/>
    </xf>
    <xf numFmtId="2" fontId="8" fillId="7" borderId="14" xfId="0" applyNumberFormat="1" applyFont="1" applyFill="1" applyBorder="1" applyAlignment="1">
      <alignment horizontal="right" vertical="center"/>
    </xf>
    <xf numFmtId="2" fontId="8" fillId="7" borderId="18" xfId="0" applyNumberFormat="1" applyFont="1" applyFill="1" applyBorder="1" applyAlignment="1">
      <alignment horizontal="right" vertical="center"/>
    </xf>
    <xf numFmtId="0" fontId="14" fillId="7" borderId="0" xfId="0" applyFont="1" applyFill="1" applyAlignment="1">
      <alignment horizontal="left" vertical="center" wrapText="1"/>
    </xf>
  </cellXfs>
  <cellStyles count="1">
    <cellStyle name="標準" xfId="0" builtinId="0"/>
  </cellStyles>
  <dxfs count="1">
    <dxf>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16</xdr:col>
      <xdr:colOff>38100</xdr:colOff>
      <xdr:row>10</xdr:row>
      <xdr:rowOff>153185</xdr:rowOff>
    </xdr:from>
    <xdr:to>
      <xdr:col>16</xdr:col>
      <xdr:colOff>379095</xdr:colOff>
      <xdr:row>13</xdr:row>
      <xdr:rowOff>17930</xdr:rowOff>
    </xdr:to>
    <xdr:sp macro="" textlink="">
      <xdr:nvSpPr>
        <xdr:cNvPr id="2" name="テキスト ボックス 1">
          <a:extLst>
            <a:ext uri="{FF2B5EF4-FFF2-40B4-BE49-F238E27FC236}">
              <a16:creationId xmlns:a16="http://schemas.microsoft.com/office/drawing/2014/main" id="{88D74BFA-E39D-418C-A29B-8A5D7143EE94}"/>
            </a:ext>
          </a:extLst>
        </xdr:cNvPr>
        <xdr:cNvSpPr txBox="1"/>
      </xdr:nvSpPr>
      <xdr:spPr>
        <a:xfrm>
          <a:off x="10050780" y="2477285"/>
          <a:ext cx="340995" cy="4591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kern="1200">
              <a:solidFill>
                <a:srgbClr val="FF0000"/>
              </a:solidFill>
            </a:rPr>
            <a:t>①</a:t>
          </a:r>
        </a:p>
      </xdr:txBody>
    </xdr:sp>
    <xdr:clientData/>
  </xdr:twoCellAnchor>
  <xdr:twoCellAnchor>
    <xdr:from>
      <xdr:col>17</xdr:col>
      <xdr:colOff>672465</xdr:colOff>
      <xdr:row>10</xdr:row>
      <xdr:rowOff>160245</xdr:rowOff>
    </xdr:from>
    <xdr:to>
      <xdr:col>18</xdr:col>
      <xdr:colOff>316230</xdr:colOff>
      <xdr:row>13</xdr:row>
      <xdr:rowOff>8741</xdr:rowOff>
    </xdr:to>
    <xdr:sp macro="" textlink="">
      <xdr:nvSpPr>
        <xdr:cNvPr id="3" name="テキスト ボックス 2">
          <a:extLst>
            <a:ext uri="{FF2B5EF4-FFF2-40B4-BE49-F238E27FC236}">
              <a16:creationId xmlns:a16="http://schemas.microsoft.com/office/drawing/2014/main" id="{0E42C52E-3535-484F-ABF1-68E597DB7E03}"/>
            </a:ext>
          </a:extLst>
        </xdr:cNvPr>
        <xdr:cNvSpPr txBox="1"/>
      </xdr:nvSpPr>
      <xdr:spPr>
        <a:xfrm>
          <a:off x="11416665" y="2484345"/>
          <a:ext cx="352425" cy="4428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kern="1200">
              <a:solidFill>
                <a:srgbClr val="FF0000"/>
              </a:solidFill>
            </a:rPr>
            <a:t>③</a:t>
          </a:r>
        </a:p>
      </xdr:txBody>
    </xdr:sp>
    <xdr:clientData/>
  </xdr:twoCellAnchor>
  <xdr:twoCellAnchor>
    <xdr:from>
      <xdr:col>2</xdr:col>
      <xdr:colOff>114300</xdr:colOff>
      <xdr:row>10</xdr:row>
      <xdr:rowOff>151840</xdr:rowOff>
    </xdr:from>
    <xdr:to>
      <xdr:col>2</xdr:col>
      <xdr:colOff>455295</xdr:colOff>
      <xdr:row>12</xdr:row>
      <xdr:rowOff>0</xdr:rowOff>
    </xdr:to>
    <xdr:sp macro="" textlink="">
      <xdr:nvSpPr>
        <xdr:cNvPr id="4" name="テキスト ボックス 3">
          <a:extLst>
            <a:ext uri="{FF2B5EF4-FFF2-40B4-BE49-F238E27FC236}">
              <a16:creationId xmlns:a16="http://schemas.microsoft.com/office/drawing/2014/main" id="{E226414C-69A9-4BAE-B3AE-19622111441D}"/>
            </a:ext>
          </a:extLst>
        </xdr:cNvPr>
        <xdr:cNvSpPr txBox="1"/>
      </xdr:nvSpPr>
      <xdr:spPr>
        <a:xfrm>
          <a:off x="1889760" y="2475940"/>
          <a:ext cx="340995" cy="244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kern="1200">
              <a:solidFill>
                <a:srgbClr val="FF0000"/>
              </a:solidFill>
            </a:rPr>
            <a:t>⑥</a:t>
          </a:r>
          <a:endParaRPr kumimoji="1" lang="en-US" altLang="ja-JP" sz="1100" kern="1200">
            <a:solidFill>
              <a:srgbClr val="FF0000"/>
            </a:solidFill>
          </a:endParaRPr>
        </a:p>
        <a:p>
          <a:endParaRPr kumimoji="1" lang="en-US" altLang="ja-JP" sz="1100" kern="1200">
            <a:solidFill>
              <a:srgbClr val="FF0000"/>
            </a:solidFill>
          </a:endParaRPr>
        </a:p>
        <a:p>
          <a:endParaRPr kumimoji="1" lang="ja-JP" altLang="en-US" sz="1100" kern="1200">
            <a:solidFill>
              <a:srgbClr val="FF0000"/>
            </a:solidFill>
          </a:endParaRPr>
        </a:p>
      </xdr:txBody>
    </xdr:sp>
    <xdr:clientData/>
  </xdr:twoCellAnchor>
  <xdr:twoCellAnchor>
    <xdr:from>
      <xdr:col>17</xdr:col>
      <xdr:colOff>66675</xdr:colOff>
      <xdr:row>13</xdr:row>
      <xdr:rowOff>0</xdr:rowOff>
    </xdr:from>
    <xdr:to>
      <xdr:col>17</xdr:col>
      <xdr:colOff>407670</xdr:colOff>
      <xdr:row>13</xdr:row>
      <xdr:rowOff>28575</xdr:rowOff>
    </xdr:to>
    <xdr:sp macro="" textlink="">
      <xdr:nvSpPr>
        <xdr:cNvPr id="5" name="テキスト ボックス 4">
          <a:extLst>
            <a:ext uri="{FF2B5EF4-FFF2-40B4-BE49-F238E27FC236}">
              <a16:creationId xmlns:a16="http://schemas.microsoft.com/office/drawing/2014/main" id="{96A9A36A-B1D2-403F-83CE-D6D95D92A093}"/>
            </a:ext>
          </a:extLst>
        </xdr:cNvPr>
        <xdr:cNvSpPr txBox="1"/>
      </xdr:nvSpPr>
      <xdr:spPr>
        <a:xfrm>
          <a:off x="10810875" y="2918460"/>
          <a:ext cx="340995" cy="28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kern="1200">
              <a:solidFill>
                <a:srgbClr val="FF0000"/>
              </a:solidFill>
            </a:rPr>
            <a:t>⑤</a:t>
          </a:r>
        </a:p>
      </xdr:txBody>
    </xdr:sp>
    <xdr:clientData/>
  </xdr:twoCellAnchor>
  <xdr:twoCellAnchor>
    <xdr:from>
      <xdr:col>17</xdr:col>
      <xdr:colOff>24765</xdr:colOff>
      <xdr:row>10</xdr:row>
      <xdr:rowOff>148590</xdr:rowOff>
    </xdr:from>
    <xdr:to>
      <xdr:col>17</xdr:col>
      <xdr:colOff>537883</xdr:colOff>
      <xdr:row>13</xdr:row>
      <xdr:rowOff>71718</xdr:rowOff>
    </xdr:to>
    <xdr:sp macro="" textlink="">
      <xdr:nvSpPr>
        <xdr:cNvPr id="6" name="テキスト ボックス 5">
          <a:extLst>
            <a:ext uri="{FF2B5EF4-FFF2-40B4-BE49-F238E27FC236}">
              <a16:creationId xmlns:a16="http://schemas.microsoft.com/office/drawing/2014/main" id="{0FDAF62C-3F22-4E7F-B2CF-A5DE7AECFFC6}"/>
            </a:ext>
          </a:extLst>
        </xdr:cNvPr>
        <xdr:cNvSpPr txBox="1"/>
      </xdr:nvSpPr>
      <xdr:spPr>
        <a:xfrm>
          <a:off x="10768965" y="2472690"/>
          <a:ext cx="513118" cy="5174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kern="1200">
              <a:solidFill>
                <a:srgbClr val="FF0000"/>
              </a:solidFill>
            </a:rPr>
            <a:t>②</a:t>
          </a:r>
        </a:p>
      </xdr:txBody>
    </xdr:sp>
    <xdr:clientData/>
  </xdr:twoCellAnchor>
  <xdr:twoCellAnchor>
    <xdr:from>
      <xdr:col>18</xdr:col>
      <xdr:colOff>824753</xdr:colOff>
      <xdr:row>10</xdr:row>
      <xdr:rowOff>151840</xdr:rowOff>
    </xdr:from>
    <xdr:to>
      <xdr:col>19</xdr:col>
      <xdr:colOff>329789</xdr:colOff>
      <xdr:row>12</xdr:row>
      <xdr:rowOff>89647</xdr:rowOff>
    </xdr:to>
    <xdr:sp macro="" textlink="">
      <xdr:nvSpPr>
        <xdr:cNvPr id="7" name="テキスト ボックス 6">
          <a:extLst>
            <a:ext uri="{FF2B5EF4-FFF2-40B4-BE49-F238E27FC236}">
              <a16:creationId xmlns:a16="http://schemas.microsoft.com/office/drawing/2014/main" id="{BC730CE9-4ABF-40B9-8AE2-782AB25D348E}"/>
            </a:ext>
          </a:extLst>
        </xdr:cNvPr>
        <xdr:cNvSpPr txBox="1"/>
      </xdr:nvSpPr>
      <xdr:spPr>
        <a:xfrm>
          <a:off x="12277613" y="2475940"/>
          <a:ext cx="335616" cy="3340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kern="1200">
              <a:solidFill>
                <a:srgbClr val="FF0000"/>
              </a:solidFill>
            </a:rPr>
            <a:t>⑤</a:t>
          </a:r>
          <a:endParaRPr kumimoji="1" lang="en-US" altLang="ja-JP" sz="1100" kern="1200">
            <a:solidFill>
              <a:srgbClr val="FF0000"/>
            </a:solidFill>
          </a:endParaRPr>
        </a:p>
        <a:p>
          <a:endParaRPr kumimoji="1" lang="en-US" altLang="ja-JP" sz="1100" kern="1200">
            <a:solidFill>
              <a:srgbClr val="FF0000"/>
            </a:solidFill>
          </a:endParaRPr>
        </a:p>
        <a:p>
          <a:endParaRPr kumimoji="1" lang="en-US" altLang="ja-JP" sz="1100" kern="1200">
            <a:solidFill>
              <a:srgbClr val="FF0000"/>
            </a:solidFill>
          </a:endParaRPr>
        </a:p>
        <a:p>
          <a:endParaRPr kumimoji="1" lang="en-US" altLang="ja-JP" sz="1100" kern="1200">
            <a:solidFill>
              <a:srgbClr val="FF0000"/>
            </a:solidFill>
          </a:endParaRPr>
        </a:p>
        <a:p>
          <a:endParaRPr kumimoji="1" lang="ja-JP" altLang="en-US" sz="1100" kern="1200">
            <a:solidFill>
              <a:srgbClr val="FF0000"/>
            </a:solidFill>
          </a:endParaRPr>
        </a:p>
      </xdr:txBody>
    </xdr:sp>
    <xdr:clientData/>
  </xdr:twoCellAnchor>
  <xdr:twoCellAnchor>
    <xdr:from>
      <xdr:col>2</xdr:col>
      <xdr:colOff>123265</xdr:colOff>
      <xdr:row>11</xdr:row>
      <xdr:rowOff>160805</xdr:rowOff>
    </xdr:from>
    <xdr:to>
      <xdr:col>2</xdr:col>
      <xdr:colOff>464260</xdr:colOff>
      <xdr:row>13</xdr:row>
      <xdr:rowOff>8965</xdr:rowOff>
    </xdr:to>
    <xdr:sp macro="" textlink="">
      <xdr:nvSpPr>
        <xdr:cNvPr id="8" name="テキスト ボックス 7">
          <a:extLst>
            <a:ext uri="{FF2B5EF4-FFF2-40B4-BE49-F238E27FC236}">
              <a16:creationId xmlns:a16="http://schemas.microsoft.com/office/drawing/2014/main" id="{C30B09C2-3193-4B54-A230-4B75DFD059B6}"/>
            </a:ext>
          </a:extLst>
        </xdr:cNvPr>
        <xdr:cNvSpPr txBox="1"/>
      </xdr:nvSpPr>
      <xdr:spPr>
        <a:xfrm>
          <a:off x="1898725" y="2683025"/>
          <a:ext cx="340995" cy="244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kern="1200">
              <a:solidFill>
                <a:srgbClr val="FF0000"/>
              </a:solidFill>
            </a:rPr>
            <a:t>⑦</a:t>
          </a:r>
          <a:endParaRPr kumimoji="1" lang="en-US" altLang="ja-JP" sz="1100" kern="1200">
            <a:solidFill>
              <a:srgbClr val="FF0000"/>
            </a:solidFill>
          </a:endParaRPr>
        </a:p>
        <a:p>
          <a:endParaRPr kumimoji="1" lang="en-US" altLang="ja-JP" sz="1100" kern="1200">
            <a:solidFill>
              <a:srgbClr val="FF0000"/>
            </a:solidFill>
          </a:endParaRPr>
        </a:p>
        <a:p>
          <a:endParaRPr kumimoji="1" lang="en-US" altLang="ja-JP" sz="1100" kern="1200">
            <a:solidFill>
              <a:srgbClr val="FF0000"/>
            </a:solidFill>
          </a:endParaRPr>
        </a:p>
        <a:p>
          <a:endParaRPr kumimoji="1" lang="ja-JP" altLang="en-US" sz="1100" kern="1200">
            <a:solidFill>
              <a:srgbClr val="FF0000"/>
            </a:solidFill>
          </a:endParaRPr>
        </a:p>
      </xdr:txBody>
    </xdr:sp>
    <xdr:clientData/>
  </xdr:twoCellAnchor>
  <xdr:twoCellAnchor>
    <xdr:from>
      <xdr:col>8</xdr:col>
      <xdr:colOff>493059</xdr:colOff>
      <xdr:row>15</xdr:row>
      <xdr:rowOff>8964</xdr:rowOff>
    </xdr:from>
    <xdr:to>
      <xdr:col>9</xdr:col>
      <xdr:colOff>268941</xdr:colOff>
      <xdr:row>16</xdr:row>
      <xdr:rowOff>170328</xdr:rowOff>
    </xdr:to>
    <xdr:sp macro="" textlink="">
      <xdr:nvSpPr>
        <xdr:cNvPr id="9" name="矢印: ストライプ 8">
          <a:extLst>
            <a:ext uri="{FF2B5EF4-FFF2-40B4-BE49-F238E27FC236}">
              <a16:creationId xmlns:a16="http://schemas.microsoft.com/office/drawing/2014/main" id="{BC7D42A2-A877-402D-8067-A3D075B58B43}"/>
            </a:ext>
          </a:extLst>
        </xdr:cNvPr>
        <xdr:cNvSpPr/>
      </xdr:nvSpPr>
      <xdr:spPr>
        <a:xfrm>
          <a:off x="6060141" y="3397623"/>
          <a:ext cx="331694" cy="349623"/>
        </a:xfrm>
        <a:prstGeom prst="striped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5AC5E-9A73-45EA-B555-3CFEB6E1BECA}">
  <dimension ref="A1:U25"/>
  <sheetViews>
    <sheetView tabSelected="1" view="pageBreakPreview" zoomScale="85" zoomScaleNormal="85" zoomScaleSheetLayoutView="85" workbookViewId="0">
      <selection activeCell="U1" sqref="U1"/>
    </sheetView>
  </sheetViews>
  <sheetFormatPr defaultRowHeight="15"/>
  <cols>
    <col min="1" max="1" width="12.453125" customWidth="1"/>
    <col min="4" max="4" width="9.90625" customWidth="1"/>
    <col min="5" max="16" width="6.6328125" customWidth="1"/>
    <col min="18" max="18" width="8.453125" customWidth="1"/>
    <col min="19" max="19" width="9.90625" customWidth="1"/>
    <col min="20" max="20" width="10.26953125" customWidth="1"/>
  </cols>
  <sheetData>
    <row r="1" spans="1:20" ht="21.6" customHeight="1">
      <c r="A1" s="46" t="s">
        <v>0</v>
      </c>
      <c r="T1" t="s">
        <v>41</v>
      </c>
    </row>
    <row r="2" spans="1:20" ht="26.4" customHeight="1" thickBot="1">
      <c r="D2" s="1" t="s">
        <v>1</v>
      </c>
      <c r="E2" s="2"/>
      <c r="F2" s="2"/>
      <c r="G2" s="2"/>
      <c r="H2" s="3" t="s">
        <v>2</v>
      </c>
    </row>
    <row r="3" spans="1:20" ht="30">
      <c r="A3" s="4" t="s">
        <v>3</v>
      </c>
      <c r="B3" s="5" t="s">
        <v>4</v>
      </c>
      <c r="C3" s="6" t="s">
        <v>5</v>
      </c>
      <c r="D3" s="7" t="s">
        <v>6</v>
      </c>
      <c r="E3" s="8">
        <v>45748</v>
      </c>
      <c r="F3" s="9">
        <v>45778</v>
      </c>
      <c r="G3" s="10">
        <v>45809</v>
      </c>
      <c r="H3" s="11">
        <v>45839</v>
      </c>
      <c r="I3" s="8">
        <v>45870</v>
      </c>
      <c r="J3" s="9">
        <v>45901</v>
      </c>
      <c r="K3" s="9">
        <v>45931</v>
      </c>
      <c r="L3" s="9">
        <v>45962</v>
      </c>
      <c r="M3" s="9">
        <v>45992</v>
      </c>
      <c r="N3" s="9">
        <v>46023</v>
      </c>
      <c r="O3" s="9">
        <v>46054</v>
      </c>
      <c r="P3" s="9">
        <v>46082</v>
      </c>
      <c r="Q3" s="12" t="s">
        <v>7</v>
      </c>
      <c r="R3" s="13" t="s">
        <v>8</v>
      </c>
      <c r="S3" s="14" t="s">
        <v>9</v>
      </c>
      <c r="T3" s="7" t="s">
        <v>10</v>
      </c>
    </row>
    <row r="4" spans="1:20">
      <c r="A4" s="59" t="s">
        <v>11</v>
      </c>
      <c r="B4" s="4" t="s">
        <v>12</v>
      </c>
      <c r="C4" s="15" t="s">
        <v>13</v>
      </c>
      <c r="D4" s="16">
        <v>3.6</v>
      </c>
      <c r="E4" s="17">
        <v>1</v>
      </c>
      <c r="F4" s="18">
        <v>1</v>
      </c>
      <c r="G4" s="19">
        <v>1</v>
      </c>
      <c r="H4" s="20">
        <v>1</v>
      </c>
      <c r="I4" s="17">
        <v>0</v>
      </c>
      <c r="J4" s="18">
        <v>0</v>
      </c>
      <c r="K4" s="18">
        <v>0</v>
      </c>
      <c r="L4" s="18">
        <v>0</v>
      </c>
      <c r="M4" s="18">
        <v>0</v>
      </c>
      <c r="N4" s="18">
        <v>0</v>
      </c>
      <c r="O4" s="18">
        <v>0</v>
      </c>
      <c r="P4" s="18">
        <v>0</v>
      </c>
      <c r="Q4" s="18">
        <f>SUM(E4:P4)</f>
        <v>4</v>
      </c>
      <c r="R4" s="18">
        <f>COUNTIF(E4:P4,"&lt;&gt;0")</f>
        <v>4</v>
      </c>
      <c r="S4" s="21">
        <f>Q4/R4</f>
        <v>1</v>
      </c>
      <c r="T4" s="22">
        <f>Q4/D4</f>
        <v>1.1111111111111112</v>
      </c>
    </row>
    <row r="5" spans="1:20">
      <c r="A5" s="60"/>
      <c r="B5" s="24" t="s">
        <v>14</v>
      </c>
      <c r="C5" s="15" t="s">
        <v>13</v>
      </c>
      <c r="D5" s="16">
        <v>8.4</v>
      </c>
      <c r="E5" s="17">
        <v>0</v>
      </c>
      <c r="F5" s="18">
        <v>0</v>
      </c>
      <c r="G5" s="19">
        <v>0</v>
      </c>
      <c r="H5" s="25">
        <v>1</v>
      </c>
      <c r="I5" s="17">
        <v>10</v>
      </c>
      <c r="J5" s="18">
        <v>10</v>
      </c>
      <c r="K5" s="18">
        <v>10</v>
      </c>
      <c r="L5" s="18">
        <v>10</v>
      </c>
      <c r="M5" s="18">
        <v>10</v>
      </c>
      <c r="N5" s="18">
        <v>10</v>
      </c>
      <c r="O5" s="18">
        <v>10</v>
      </c>
      <c r="P5" s="26">
        <v>10</v>
      </c>
      <c r="Q5" s="18">
        <f t="shared" ref="Q5:Q11" si="0">SUM(E5:P5)</f>
        <v>81</v>
      </c>
      <c r="R5" s="18">
        <f t="shared" ref="R5:R11" si="1">COUNTIF(E5:P5,"&lt;&gt;0")</f>
        <v>9</v>
      </c>
      <c r="S5" s="21">
        <f t="shared" ref="S5:S11" si="2">Q5/R5</f>
        <v>9</v>
      </c>
      <c r="T5" s="22">
        <f t="shared" ref="T5:T8" si="3">Q5/D5</f>
        <v>9.6428571428571423</v>
      </c>
    </row>
    <row r="6" spans="1:20">
      <c r="A6" s="59" t="s">
        <v>15</v>
      </c>
      <c r="B6" s="4" t="s">
        <v>16</v>
      </c>
      <c r="C6" s="15" t="s">
        <v>13</v>
      </c>
      <c r="D6" s="16">
        <v>3.6</v>
      </c>
      <c r="E6" s="17">
        <v>10</v>
      </c>
      <c r="F6" s="18">
        <v>10</v>
      </c>
      <c r="G6" s="19">
        <v>10</v>
      </c>
      <c r="H6" s="25">
        <v>1</v>
      </c>
      <c r="I6" s="17">
        <v>0</v>
      </c>
      <c r="J6" s="18">
        <v>0</v>
      </c>
      <c r="K6" s="18">
        <v>0</v>
      </c>
      <c r="L6" s="18">
        <v>0</v>
      </c>
      <c r="M6" s="18">
        <v>0</v>
      </c>
      <c r="N6" s="18">
        <v>0</v>
      </c>
      <c r="O6" s="18">
        <v>0</v>
      </c>
      <c r="P6" s="26">
        <v>0</v>
      </c>
      <c r="Q6" s="18">
        <f t="shared" si="0"/>
        <v>31</v>
      </c>
      <c r="R6" s="18">
        <f t="shared" si="1"/>
        <v>4</v>
      </c>
      <c r="S6" s="21">
        <f t="shared" si="2"/>
        <v>7.75</v>
      </c>
      <c r="T6" s="22">
        <f t="shared" si="3"/>
        <v>8.6111111111111107</v>
      </c>
    </row>
    <row r="7" spans="1:20">
      <c r="A7" s="61"/>
      <c r="B7" s="24" t="s">
        <v>16</v>
      </c>
      <c r="C7" s="15" t="s">
        <v>17</v>
      </c>
      <c r="D7" s="16">
        <v>8.4</v>
      </c>
      <c r="E7" s="17">
        <v>0</v>
      </c>
      <c r="F7" s="18">
        <v>0</v>
      </c>
      <c r="G7" s="19">
        <v>0</v>
      </c>
      <c r="H7" s="25">
        <v>1</v>
      </c>
      <c r="I7" s="17">
        <v>10</v>
      </c>
      <c r="J7" s="18">
        <v>10</v>
      </c>
      <c r="K7" s="18">
        <v>10</v>
      </c>
      <c r="L7" s="18">
        <v>10</v>
      </c>
      <c r="M7" s="18">
        <v>10</v>
      </c>
      <c r="N7" s="18">
        <v>10</v>
      </c>
      <c r="O7" s="18">
        <v>10</v>
      </c>
      <c r="P7" s="26">
        <v>10</v>
      </c>
      <c r="Q7" s="18">
        <f t="shared" si="0"/>
        <v>81</v>
      </c>
      <c r="R7" s="18">
        <f t="shared" si="1"/>
        <v>9</v>
      </c>
      <c r="S7" s="21">
        <f t="shared" si="2"/>
        <v>9</v>
      </c>
      <c r="T7" s="22">
        <f t="shared" si="3"/>
        <v>9.6428571428571423</v>
      </c>
    </row>
    <row r="8" spans="1:20">
      <c r="A8" s="18" t="s">
        <v>18</v>
      </c>
      <c r="B8" s="24" t="s">
        <v>19</v>
      </c>
      <c r="C8" s="15" t="s">
        <v>17</v>
      </c>
      <c r="D8" s="27">
        <v>12</v>
      </c>
      <c r="E8" s="17">
        <v>7</v>
      </c>
      <c r="F8" s="18">
        <v>0</v>
      </c>
      <c r="G8" s="19">
        <v>7</v>
      </c>
      <c r="H8" s="20">
        <v>7</v>
      </c>
      <c r="I8" s="17">
        <v>0</v>
      </c>
      <c r="J8" s="18">
        <v>7</v>
      </c>
      <c r="K8" s="18">
        <v>7</v>
      </c>
      <c r="L8" s="18">
        <v>7</v>
      </c>
      <c r="M8" s="18">
        <v>7</v>
      </c>
      <c r="N8" s="18">
        <v>7</v>
      </c>
      <c r="O8" s="18">
        <v>7</v>
      </c>
      <c r="P8" s="26">
        <v>0</v>
      </c>
      <c r="Q8" s="18">
        <f t="shared" si="0"/>
        <v>63</v>
      </c>
      <c r="R8" s="18">
        <f t="shared" si="1"/>
        <v>9</v>
      </c>
      <c r="S8" s="21">
        <f t="shared" si="2"/>
        <v>7</v>
      </c>
      <c r="T8" s="22">
        <f t="shared" si="3"/>
        <v>5.25</v>
      </c>
    </row>
    <row r="9" spans="1:20">
      <c r="A9" s="18" t="s">
        <v>20</v>
      </c>
      <c r="B9" s="24" t="s">
        <v>21</v>
      </c>
      <c r="C9" s="15" t="s">
        <v>22</v>
      </c>
      <c r="D9" s="28">
        <v>8</v>
      </c>
      <c r="E9" s="17">
        <v>10</v>
      </c>
      <c r="F9" s="18">
        <v>10</v>
      </c>
      <c r="G9" s="18">
        <v>10</v>
      </c>
      <c r="H9" s="20">
        <v>10</v>
      </c>
      <c r="I9" s="17">
        <v>10</v>
      </c>
      <c r="J9" s="17">
        <v>10</v>
      </c>
      <c r="K9" s="17">
        <v>10</v>
      </c>
      <c r="L9" s="17">
        <v>10</v>
      </c>
      <c r="M9" s="29">
        <v>0</v>
      </c>
      <c r="N9" s="29">
        <v>0</v>
      </c>
      <c r="O9" s="29">
        <v>0</v>
      </c>
      <c r="P9" s="30">
        <v>0</v>
      </c>
      <c r="Q9" s="18">
        <f t="shared" si="0"/>
        <v>80</v>
      </c>
      <c r="R9" s="18">
        <f t="shared" si="1"/>
        <v>8</v>
      </c>
      <c r="S9" s="21">
        <f t="shared" si="2"/>
        <v>10</v>
      </c>
      <c r="T9" s="31">
        <f>Q9/D9</f>
        <v>10</v>
      </c>
    </row>
    <row r="10" spans="1:20">
      <c r="A10" s="18" t="s">
        <v>23</v>
      </c>
      <c r="B10" s="24" t="s">
        <v>24</v>
      </c>
      <c r="C10" s="15" t="s">
        <v>22</v>
      </c>
      <c r="D10" s="27">
        <v>12</v>
      </c>
      <c r="E10" s="17">
        <v>7</v>
      </c>
      <c r="F10" s="18">
        <v>7</v>
      </c>
      <c r="G10" s="18">
        <v>7</v>
      </c>
      <c r="H10" s="20">
        <v>7</v>
      </c>
      <c r="I10" s="18">
        <v>7</v>
      </c>
      <c r="J10" s="18">
        <v>7</v>
      </c>
      <c r="K10" s="18">
        <v>7</v>
      </c>
      <c r="L10" s="18">
        <v>7</v>
      </c>
      <c r="M10" s="18">
        <v>7</v>
      </c>
      <c r="N10" s="18">
        <v>7</v>
      </c>
      <c r="O10" s="18">
        <v>7</v>
      </c>
      <c r="P10" s="26">
        <v>7</v>
      </c>
      <c r="Q10" s="18">
        <f t="shared" si="0"/>
        <v>84</v>
      </c>
      <c r="R10" s="18">
        <f t="shared" si="1"/>
        <v>12</v>
      </c>
      <c r="S10" s="21">
        <f t="shared" si="2"/>
        <v>7</v>
      </c>
      <c r="T10" s="31">
        <f t="shared" ref="T10:T11" si="4">Q10/D10</f>
        <v>7</v>
      </c>
    </row>
    <row r="11" spans="1:20" ht="15.6" thickBot="1">
      <c r="A11" s="32" t="s">
        <v>25</v>
      </c>
      <c r="B11" s="33" t="s">
        <v>26</v>
      </c>
      <c r="C11" s="34" t="s">
        <v>17</v>
      </c>
      <c r="D11" s="35">
        <v>3</v>
      </c>
      <c r="E11" s="36">
        <v>4</v>
      </c>
      <c r="F11" s="18">
        <v>4</v>
      </c>
      <c r="G11" s="19">
        <v>4</v>
      </c>
      <c r="H11" s="37">
        <v>0</v>
      </c>
      <c r="I11" s="17">
        <v>0</v>
      </c>
      <c r="J11" s="18">
        <v>0</v>
      </c>
      <c r="K11" s="18">
        <v>0</v>
      </c>
      <c r="L11" s="18">
        <v>0</v>
      </c>
      <c r="M11" s="18">
        <v>0</v>
      </c>
      <c r="N11" s="18">
        <v>0</v>
      </c>
      <c r="O11" s="18">
        <v>0</v>
      </c>
      <c r="P11" s="18">
        <v>0</v>
      </c>
      <c r="Q11" s="53">
        <f t="shared" si="0"/>
        <v>12</v>
      </c>
      <c r="R11" s="53">
        <f t="shared" si="1"/>
        <v>3</v>
      </c>
      <c r="S11" s="54">
        <f t="shared" si="2"/>
        <v>4</v>
      </c>
      <c r="T11" s="55">
        <f t="shared" si="4"/>
        <v>4</v>
      </c>
    </row>
    <row r="12" spans="1:20" ht="15.6" thickBot="1">
      <c r="A12" s="62" t="s">
        <v>27</v>
      </c>
      <c r="B12" s="63"/>
      <c r="C12" s="38">
        <f>COUNTA(C4:C11)</f>
        <v>8</v>
      </c>
      <c r="P12" t="s">
        <v>28</v>
      </c>
      <c r="Q12" s="23">
        <f>SUM(Q4:Q11)</f>
        <v>436</v>
      </c>
      <c r="R12" s="23">
        <f>SUM(R4:R11)</f>
        <v>58</v>
      </c>
      <c r="S12" s="51">
        <f>SUM(S4:S11)</f>
        <v>54.75</v>
      </c>
      <c r="T12" s="52">
        <f>SUM(T4:T11)</f>
        <v>55.257936507936506</v>
      </c>
    </row>
    <row r="13" spans="1:20" ht="15.6" thickBot="1">
      <c r="A13" s="64" t="s">
        <v>29</v>
      </c>
      <c r="B13" s="65"/>
      <c r="C13" s="39">
        <v>5</v>
      </c>
      <c r="S13" s="40"/>
      <c r="T13" s="40"/>
    </row>
    <row r="15" spans="1:20" ht="23.4" customHeight="1" thickBot="1">
      <c r="A15" s="48" t="s">
        <v>30</v>
      </c>
    </row>
    <row r="16" spans="1:20" ht="15" customHeight="1">
      <c r="B16" s="49" t="s">
        <v>31</v>
      </c>
      <c r="C16" s="50" t="s">
        <v>35</v>
      </c>
      <c r="D16" s="50"/>
      <c r="E16" s="18"/>
      <c r="F16" s="18"/>
      <c r="G16" s="18"/>
      <c r="H16" s="42">
        <f>Q12/12</f>
        <v>36.333333333333336</v>
      </c>
      <c r="J16" s="41"/>
      <c r="K16" s="66" t="s">
        <v>38</v>
      </c>
      <c r="L16" s="67"/>
      <c r="M16" s="67"/>
      <c r="N16" s="67"/>
      <c r="O16" s="67"/>
      <c r="P16" s="68"/>
      <c r="Q16" s="72">
        <f>T12/C12</f>
        <v>6.9072420634920633</v>
      </c>
    </row>
    <row r="17" spans="2:21" ht="15.6" thickBot="1">
      <c r="H17" s="43"/>
      <c r="K17" s="69"/>
      <c r="L17" s="70"/>
      <c r="M17" s="70"/>
      <c r="N17" s="70"/>
      <c r="O17" s="70"/>
      <c r="P17" s="71"/>
      <c r="Q17" s="73"/>
    </row>
    <row r="18" spans="2:21">
      <c r="B18" s="41" t="s">
        <v>32</v>
      </c>
      <c r="C18" s="56" t="s">
        <v>36</v>
      </c>
      <c r="D18" s="57"/>
      <c r="E18" s="57"/>
      <c r="F18" s="57"/>
      <c r="G18" s="58"/>
      <c r="H18" s="44">
        <f>H16/C12</f>
        <v>4.541666666666667</v>
      </c>
      <c r="L18" s="45"/>
      <c r="M18" s="45"/>
      <c r="N18" s="45"/>
      <c r="O18" s="45"/>
      <c r="P18" s="45"/>
      <c r="Q18" s="45"/>
      <c r="R18" s="45"/>
      <c r="S18" s="45"/>
    </row>
    <row r="19" spans="2:21" ht="15" customHeight="1">
      <c r="B19" s="41" t="s">
        <v>33</v>
      </c>
      <c r="C19" s="56" t="s">
        <v>37</v>
      </c>
      <c r="D19" s="57"/>
      <c r="E19" s="57"/>
      <c r="F19" s="57"/>
      <c r="G19" s="58"/>
      <c r="H19" s="44">
        <f>H16/C13</f>
        <v>7.2666666666666675</v>
      </c>
      <c r="K19" s="74" t="s">
        <v>40</v>
      </c>
      <c r="L19" s="74"/>
      <c r="M19" s="74"/>
      <c r="N19" s="74"/>
      <c r="O19" s="74"/>
      <c r="P19" s="74"/>
      <c r="Q19" s="74"/>
      <c r="R19" s="74"/>
      <c r="S19" s="74"/>
      <c r="T19" s="74"/>
      <c r="U19" t="s">
        <v>39</v>
      </c>
    </row>
    <row r="20" spans="2:21" ht="15" customHeight="1">
      <c r="C20" s="47" t="s">
        <v>34</v>
      </c>
      <c r="K20" s="74"/>
      <c r="L20" s="74"/>
      <c r="M20" s="74"/>
      <c r="N20" s="74"/>
      <c r="O20" s="74"/>
      <c r="P20" s="74"/>
      <c r="Q20" s="74"/>
      <c r="R20" s="74"/>
      <c r="S20" s="74"/>
      <c r="T20" s="74"/>
    </row>
    <row r="21" spans="2:21" ht="15" customHeight="1">
      <c r="K21" s="74"/>
      <c r="L21" s="74"/>
      <c r="M21" s="74"/>
      <c r="N21" s="74"/>
      <c r="O21" s="74"/>
      <c r="P21" s="74"/>
      <c r="Q21" s="74"/>
      <c r="R21" s="74"/>
      <c r="S21" s="74"/>
      <c r="T21" s="74"/>
    </row>
    <row r="22" spans="2:21" ht="15" customHeight="1">
      <c r="K22" s="74"/>
      <c r="L22" s="74"/>
      <c r="M22" s="74"/>
      <c r="N22" s="74"/>
      <c r="O22" s="74"/>
      <c r="P22" s="74"/>
      <c r="Q22" s="74"/>
      <c r="R22" s="74"/>
      <c r="S22" s="74"/>
      <c r="T22" s="74"/>
    </row>
    <row r="23" spans="2:21" ht="15" customHeight="1">
      <c r="K23" s="74"/>
      <c r="L23" s="74"/>
      <c r="M23" s="74"/>
      <c r="N23" s="74"/>
      <c r="O23" s="74"/>
      <c r="P23" s="74"/>
      <c r="Q23" s="74"/>
      <c r="R23" s="74"/>
      <c r="S23" s="74"/>
      <c r="T23" s="74"/>
    </row>
    <row r="24" spans="2:21" ht="15" customHeight="1">
      <c r="K24" s="74"/>
      <c r="L24" s="74"/>
      <c r="M24" s="74"/>
      <c r="N24" s="74"/>
      <c r="O24" s="74"/>
      <c r="P24" s="74"/>
      <c r="Q24" s="74"/>
      <c r="R24" s="74"/>
      <c r="S24" s="74"/>
      <c r="T24" s="74"/>
    </row>
    <row r="25" spans="2:21" ht="15" customHeight="1">
      <c r="K25" s="74"/>
      <c r="L25" s="74"/>
      <c r="M25" s="74"/>
      <c r="N25" s="74"/>
      <c r="O25" s="74"/>
      <c r="P25" s="74"/>
      <c r="Q25" s="74"/>
      <c r="R25" s="74"/>
      <c r="S25" s="74"/>
      <c r="T25" s="74"/>
    </row>
  </sheetData>
  <mergeCells count="9">
    <mergeCell ref="K16:P17"/>
    <mergeCell ref="Q16:Q17"/>
    <mergeCell ref="K19:T25"/>
    <mergeCell ref="C18:G18"/>
    <mergeCell ref="C19:G19"/>
    <mergeCell ref="A4:A5"/>
    <mergeCell ref="A6:A7"/>
    <mergeCell ref="A12:B12"/>
    <mergeCell ref="A13:B13"/>
  </mergeCells>
  <phoneticPr fontId="1"/>
  <conditionalFormatting sqref="E4:P11">
    <cfRule type="expression" dxfId="0" priority="1">
      <formula>E4&lt;&gt;0</formula>
    </cfRule>
  </conditionalFormatting>
  <pageMargins left="0.62992125984251968" right="3.937007874015748E-2" top="0.74803149606299213" bottom="0.74803149606299213" header="0.31496062992125984" footer="0.31496062992125984"/>
  <pageSetup paperSize="9" scale="72" orientation="landscape" cellComments="asDisplayed"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周知用</vt:lpstr>
      <vt:lpstr>周知用!Print_Area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島内 美穂</dc:creator>
  <cp:lastModifiedBy>島内 美穂</cp:lastModifiedBy>
  <cp:lastPrinted>2026-03-09T06:55:23Z</cp:lastPrinted>
  <dcterms:created xsi:type="dcterms:W3CDTF">2026-03-05T06:58:18Z</dcterms:created>
  <dcterms:modified xsi:type="dcterms:W3CDTF">2026-03-17T07:31:48Z</dcterms:modified>
</cp:coreProperties>
</file>